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895" activeTab="0"/>
  </bookViews>
  <sheets>
    <sheet name="表紙" sheetId="1" r:id="rId1"/>
    <sheet name="29年度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<sst xmlns="http://schemas.openxmlformats.org/spreadsheetml/2006/main" count="239" uniqueCount="193">
  <si>
    <t>（内訳）</t>
  </si>
  <si>
    <t>Ⅱ　負債の部</t>
  </si>
  <si>
    <t>財　　産　　目　　録</t>
  </si>
  <si>
    <t>普通預金</t>
  </si>
  <si>
    <t>静岡県 静岡市 葵区 城内町 １番 １号</t>
  </si>
  <si>
    <t>静岡市中央福祉センター２階</t>
  </si>
  <si>
    <t>現金</t>
  </si>
  <si>
    <t>(単位：円）</t>
  </si>
  <si>
    <t>構築物</t>
  </si>
  <si>
    <t>預り金</t>
  </si>
  <si>
    <t>別紙　３</t>
  </si>
  <si>
    <t>現金預金</t>
  </si>
  <si>
    <t>静岡信用金庫/長田南支店（川原）</t>
  </si>
  <si>
    <t>静岡信用金庫/古庄支店（古庄）</t>
  </si>
  <si>
    <t>土　地</t>
  </si>
  <si>
    <t>（１）基本財産</t>
  </si>
  <si>
    <t>建　物</t>
  </si>
  <si>
    <t>　静岡市駿河区新川一丁目16番4</t>
  </si>
  <si>
    <t>流動資産合計</t>
  </si>
  <si>
    <t>基本財産合計</t>
  </si>
  <si>
    <t>その他の固定資産合計</t>
  </si>
  <si>
    <t>２　固定資産</t>
  </si>
  <si>
    <t>固定資産合計</t>
  </si>
  <si>
    <t>静岡信用金庫/長谷支店</t>
  </si>
  <si>
    <t>１　流動負債</t>
  </si>
  <si>
    <t>流動負債合計</t>
  </si>
  <si>
    <t>固定負債合計</t>
  </si>
  <si>
    <t>Ⅲ　差引純資産</t>
  </si>
  <si>
    <t>静岡信用金庫/駒形支店（安倍川）</t>
  </si>
  <si>
    <t>静岡信用金庫/小鹿支店（あおい）</t>
  </si>
  <si>
    <t>静岡信用金庫/西脇支店（みなみ)</t>
  </si>
  <si>
    <t>（２）その他の固定資産</t>
  </si>
  <si>
    <t>静清信用金庫/横内支店（本部）</t>
  </si>
  <si>
    <t>財 産 目 録</t>
  </si>
  <si>
    <t>社会福祉法人静岡手をつなぐ育成の会</t>
  </si>
  <si>
    <t>独立行政法人福祉医療機構</t>
  </si>
  <si>
    <t>設備資金借入金</t>
  </si>
  <si>
    <t>静岡信用金庫　長谷支店</t>
  </si>
  <si>
    <t>静岡信用金庫/長谷支店（本部）</t>
  </si>
  <si>
    <t>静岡銀行/馬淵支店（本部）</t>
  </si>
  <si>
    <t>　静岡市葵区田町５丁目63番3</t>
  </si>
  <si>
    <t>静岡銀行/馬淵支店</t>
  </si>
  <si>
    <t>現金手許有高</t>
  </si>
  <si>
    <t>静岡信用金庫/長谷支店他</t>
  </si>
  <si>
    <t>小計</t>
  </si>
  <si>
    <t>１　資産の部</t>
  </si>
  <si>
    <t>貸借対照表科目</t>
  </si>
  <si>
    <t>場所・物量等</t>
  </si>
  <si>
    <t>取得年度</t>
  </si>
  <si>
    <t>使用目的</t>
  </si>
  <si>
    <t>取得価額</t>
  </si>
  <si>
    <t>減価償却累計額</t>
  </si>
  <si>
    <t>貸借対照表価額</t>
  </si>
  <si>
    <t>事業未収金</t>
  </si>
  <si>
    <t>２、３月分自立支援給付費</t>
  </si>
  <si>
    <t>未収金</t>
  </si>
  <si>
    <t>生活寮友愛他</t>
  </si>
  <si>
    <t>商品・製品</t>
  </si>
  <si>
    <t>自主製品在庫</t>
  </si>
  <si>
    <t>原材料</t>
  </si>
  <si>
    <t>自主製品製作用材料</t>
  </si>
  <si>
    <t xml:space="preserve">前払費用 </t>
  </si>
  <si>
    <t>４月分借地料、借家料</t>
  </si>
  <si>
    <t>仮払金　</t>
  </si>
  <si>
    <t>事業所小口現金仮払金</t>
  </si>
  <si>
    <t>1　流動資産</t>
  </si>
  <si>
    <t>ラポール安倍川みろくの</t>
  </si>
  <si>
    <t>就労継続支援B型に使用</t>
  </si>
  <si>
    <t>ラポールタスカの就労</t>
  </si>
  <si>
    <t>継続支援B型に使用</t>
  </si>
  <si>
    <t>静岡市葵区田町五丁目６３番地３</t>
  </si>
  <si>
    <t>ラポール安倍川たまちの</t>
  </si>
  <si>
    <t>生活介護に使用</t>
  </si>
  <si>
    <t>ラポール古庄の就労継続</t>
  </si>
  <si>
    <t>支援B型に使用</t>
  </si>
  <si>
    <t>ラポールたけみの就労継続</t>
  </si>
  <si>
    <t>ラポール・ファームの就労</t>
  </si>
  <si>
    <t>継続支援B型に使用</t>
  </si>
  <si>
    <t>静岡市葵区岳美８６番地２</t>
  </si>
  <si>
    <t>ラポール・チャクラの就労</t>
  </si>
  <si>
    <t>ラポール・タスカの就労</t>
  </si>
  <si>
    <t>定期預金</t>
  </si>
  <si>
    <t>静岡信用金庫長谷支店</t>
  </si>
  <si>
    <t>静岡市駿河区西脇1162-3</t>
  </si>
  <si>
    <t>静岡市駿河区光陽町45</t>
  </si>
  <si>
    <t>ラポール川原みなみの</t>
  </si>
  <si>
    <t>就労継続支援B型に使用</t>
  </si>
  <si>
    <t>静岡市駿河区光陽町45番地</t>
  </si>
  <si>
    <t>ラポール川原の就労継続</t>
  </si>
  <si>
    <t>ラポールたけみの就労</t>
  </si>
  <si>
    <t>車両運搬具　　</t>
  </si>
  <si>
    <t>商品配達用に使用</t>
  </si>
  <si>
    <t>器具及び備品</t>
  </si>
  <si>
    <t>ラポール安倍川他</t>
  </si>
  <si>
    <t>各事業所器具備品</t>
  </si>
  <si>
    <t>権　利</t>
  </si>
  <si>
    <t>本部電話加入権</t>
  </si>
  <si>
    <t>NTT</t>
  </si>
  <si>
    <t>ラポール・チャクラ他</t>
  </si>
  <si>
    <t>差入保証金</t>
  </si>
  <si>
    <t>投資有価証券</t>
  </si>
  <si>
    <t>静岡信用金庫</t>
  </si>
  <si>
    <t>借入金口座開設出資金</t>
  </si>
  <si>
    <t>長期前払費用</t>
  </si>
  <si>
    <t>借家礼金</t>
  </si>
  <si>
    <t>ラポール川原の賃借建物</t>
  </si>
  <si>
    <t>施設充実積立金</t>
  </si>
  <si>
    <t>基盤整備積立金　</t>
  </si>
  <si>
    <t>資産合計</t>
  </si>
  <si>
    <t>1年以内返済予定</t>
  </si>
  <si>
    <t>設備資金借入金</t>
  </si>
  <si>
    <t>未払費用</t>
  </si>
  <si>
    <t>職員預り金</t>
  </si>
  <si>
    <t>源泉所得税等</t>
  </si>
  <si>
    <t>賞与引当金</t>
  </si>
  <si>
    <t>平成２９年度夏季賞与等年度負担分</t>
  </si>
  <si>
    <t>未払消費税</t>
  </si>
  <si>
    <t>平成２８年度下半期分</t>
  </si>
  <si>
    <t>負債合計</t>
  </si>
  <si>
    <t>相談支援・訪問に使用</t>
  </si>
  <si>
    <t>静岡市葵区弥勒２丁目２２番地１、</t>
  </si>
  <si>
    <t>２２番地４、２２番地１２</t>
  </si>
  <si>
    <t>静岡市葵区古庄六丁目８２２番地</t>
  </si>
  <si>
    <t>静岡市駿河区富士見台二丁目</t>
  </si>
  <si>
    <t>静岡市葵区弥勒２丁目２２番地１</t>
  </si>
  <si>
    <t>静岡市駿河区富士見台二丁目</t>
  </si>
  <si>
    <t>１９８９年</t>
  </si>
  <si>
    <t>２０１７年</t>
  </si>
  <si>
    <t>１９８８年</t>
  </si>
  <si>
    <t>２００９年</t>
  </si>
  <si>
    <t>１９９１年</t>
  </si>
  <si>
    <t>２００３年</t>
  </si>
  <si>
    <t>２００２年</t>
  </si>
  <si>
    <t>２０１０年</t>
  </si>
  <si>
    <t>2012年</t>
  </si>
  <si>
    <t>2013年</t>
  </si>
  <si>
    <t>・改修工事</t>
  </si>
  <si>
    <t>2015年</t>
  </si>
  <si>
    <t>2016年</t>
  </si>
  <si>
    <t>・アスファルト土間アプローチ他</t>
  </si>
  <si>
    <t>2017年</t>
  </si>
  <si>
    <t>12・駐輪場アルミカーポート</t>
  </si>
  <si>
    <t>・門扉取付工事</t>
  </si>
  <si>
    <t>2014年</t>
  </si>
  <si>
    <t>・駐輪場アルミカーポート</t>
  </si>
  <si>
    <t>　２　固定負債</t>
  </si>
  <si>
    <t>事業所の借地、借家敷金等</t>
  </si>
  <si>
    <t>静岡信用金庫/竜南支店（たけみ）</t>
  </si>
  <si>
    <t>静岡市葵区田町五丁目</t>
  </si>
  <si>
    <t>６３番地３</t>
  </si>
  <si>
    <t>静岡市葵区古庄六丁目</t>
  </si>
  <si>
    <t>８２２番地１２</t>
  </si>
  <si>
    <t>８２２番地１２(新館）</t>
  </si>
  <si>
    <t>静岡市駿河区登呂四丁目</t>
  </si>
  <si>
    <t>44番地5</t>
  </si>
  <si>
    <t>静岡市駿河区新川一丁目</t>
  </si>
  <si>
    <t>16番地4</t>
  </si>
  <si>
    <t>静岡市駿河区新川１丁目</t>
  </si>
  <si>
    <t>１６番地４・内装工事</t>
  </si>
  <si>
    <t xml:space="preserve">  理事長　　  湯　浅　克　之</t>
  </si>
  <si>
    <t>平成30年３月３１日現在</t>
  </si>
  <si>
    <t>未収補助金</t>
  </si>
  <si>
    <t>未収収益</t>
  </si>
  <si>
    <t>１８２番地39</t>
  </si>
  <si>
    <t>、２２番地４、２２番地１２・　内装工事</t>
  </si>
  <si>
    <t>利用者送迎用</t>
  </si>
  <si>
    <t>ＮＰＯ法人かがやき・ニッサンバネット（麦）</t>
  </si>
  <si>
    <t>スズキ自販・スズキスペーシア（安倍川）</t>
  </si>
  <si>
    <t>ニッサンＮＶ200バネット（安倍川）</t>
  </si>
  <si>
    <t>静岡トヨペット・トヨタステーションワゴン（古庄）</t>
  </si>
  <si>
    <t>スズキ自販・スズキエブリー（たけみ）</t>
  </si>
  <si>
    <t>曽根自動車・ニッサンキャラバン（川原）</t>
  </si>
  <si>
    <t>静岡ニッサン自動車・ADバン（みなみ）</t>
  </si>
  <si>
    <t>丸協商店・スズキエブリー（チャクラ）</t>
  </si>
  <si>
    <t>２４時間TVチャリティ・ダイハツハイゼット（ぽけっと）</t>
  </si>
  <si>
    <t>ＮＰＯ法人かがやき・スズキエブリー（ベンチ）</t>
  </si>
  <si>
    <t>丸協商店・スズキエブリー（ベンチ）</t>
  </si>
  <si>
    <t>丸協商店・ニッサンモコ（チャイム）</t>
  </si>
  <si>
    <t>トヨタカローラ静岡・ポロボックス（ファーム）</t>
  </si>
  <si>
    <t>ＮＰＯ法人かがやき・トヨタライトエースバン（麦）</t>
  </si>
  <si>
    <t>その他の未払金</t>
  </si>
  <si>
    <t>平成２９年度</t>
  </si>
  <si>
    <t>182番地39・非常階段</t>
  </si>
  <si>
    <r>
      <rPr>
        <sz val="10"/>
        <rFont val="ＭＳ Ｐ明朝"/>
        <family val="1"/>
      </rPr>
      <t>静岡信用金庫/登呂支店</t>
    </r>
    <r>
      <rPr>
        <sz val="9"/>
        <rFont val="ＭＳ Ｐ明朝"/>
        <family val="1"/>
      </rPr>
      <t>（ファーム）</t>
    </r>
  </si>
  <si>
    <r>
      <rPr>
        <sz val="10"/>
        <rFont val="ＭＳ Ｐ明朝"/>
        <family val="1"/>
      </rPr>
      <t>静岡信用金庫/登呂支店</t>
    </r>
    <r>
      <rPr>
        <sz val="9"/>
        <rFont val="ＭＳ Ｐ明朝"/>
        <family val="1"/>
      </rPr>
      <t>（チャクラ）</t>
    </r>
  </si>
  <si>
    <r>
      <rPr>
        <sz val="10"/>
        <rFont val="ＭＳ Ｐ明朝"/>
        <family val="1"/>
      </rPr>
      <t>静岡信用金庫/新川支店</t>
    </r>
    <r>
      <rPr>
        <sz val="9"/>
        <rFont val="ＭＳ Ｐ明朝"/>
        <family val="1"/>
      </rPr>
      <t>（チャイム）</t>
    </r>
  </si>
  <si>
    <t>　　　　　  社会福祉法人　静岡手をつなぐ育成の会</t>
  </si>
  <si>
    <t>就労支援下請作業料</t>
  </si>
  <si>
    <t>静岡労働局キャリアアップ助成金他</t>
  </si>
  <si>
    <t>就労支援事業販売手数料</t>
  </si>
  <si>
    <t>２月分社会保険料他</t>
  </si>
  <si>
    <t xml:space="preserve"> 外部委託料源泉所得税等</t>
  </si>
  <si>
    <t>日静自動車・スズキエブリー（川原）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</si>
</sst>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2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1"/>
      <name val="HG丸ｺﾞｼｯｸM-PRO"/>
      <family val="3"/>
    </font>
    <font>
      <sz val="9"/>
      <name val="HG丸ｺﾞｼｯｸM-PRO"/>
      <family val="3"/>
    </font>
    <font>
      <u val="single"/>
      <sz val="18"/>
      <name val="ＭＳ Ｐゴシック"/>
      <family val="3"/>
    </font>
    <font>
      <sz val="11"/>
      <color indexed="8"/>
      <name val="HG丸ｺﾞｼｯｸM-PRO"/>
      <family val="3"/>
    </font>
    <font>
      <sz val="11"/>
      <name val="HGS創英角ﾎﾟｯﾌﾟ体"/>
      <family val="3"/>
    </font>
    <font>
      <sz val="24"/>
      <name val="HGS創英角ﾎﾟｯﾌﾟ体"/>
      <family val="3"/>
    </font>
    <font>
      <sz val="20"/>
      <name val="HGS創英角ﾎﾟｯﾌﾟ体"/>
      <family val="3"/>
    </font>
    <font>
      <sz val="22"/>
      <name val="HGS創英角ﾎﾟｯﾌﾟ体"/>
      <family val="3"/>
    </font>
    <font>
      <sz val="36"/>
      <name val="HGS創英角ﾎﾟｯﾌﾟ体"/>
      <family val="3"/>
    </font>
    <font>
      <sz val="8"/>
      <name val="ＭＳ Ｐ明朝"/>
      <family val="1"/>
    </font>
    <font>
      <b/>
      <sz val="11"/>
      <name val="ＭＳ Ｐ明朝"/>
      <family val="1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1"/>
      <color indexed="10"/>
      <name val="ＭＳ Ｐ明朝"/>
      <family val="1"/>
    </font>
    <font>
      <sz val="11"/>
      <color indexed="10"/>
      <name val="HG丸ｺﾞｼｯｸM-PRO"/>
      <family val="3"/>
    </font>
    <font>
      <sz val="10"/>
      <color indexed="10"/>
      <name val="ＭＳ Ｐ明朝"/>
      <family val="1"/>
    </font>
    <font>
      <sz val="10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  <font>
      <sz val="11"/>
      <color rgb="FFFF0000"/>
      <name val="ＭＳ Ｐ明朝"/>
      <family val="1"/>
    </font>
    <font>
      <sz val="11"/>
      <color rgb="FFFF0000"/>
      <name val="HG丸ｺﾞｼｯｸM-PRO"/>
      <family val="3"/>
    </font>
    <font>
      <sz val="10"/>
      <color rgb="FFFF0000"/>
      <name val="ＭＳ Ｐ明朝"/>
      <family val="1"/>
    </font>
    <font>
      <sz val="10"/>
      <color rgb="FFFF0000"/>
      <name val="HG丸ｺﾞｼｯｸM-PRO"/>
      <family val="3"/>
    </font>
    <font>
      <sz val="12"/>
      <color rgb="FFFF0000"/>
      <name val="HG丸ｺﾞｼｯｸM-PRO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5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49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11" fillId="0" borderId="0" xfId="49" applyFont="1" applyFill="1" applyAlignment="1">
      <alignment vertical="center"/>
    </xf>
    <xf numFmtId="38" fontId="12" fillId="0" borderId="0" xfId="49" applyFont="1" applyFill="1" applyAlignment="1">
      <alignment horizontal="center" vertical="center"/>
    </xf>
    <xf numFmtId="38" fontId="11" fillId="0" borderId="0" xfId="49" applyFont="1" applyFill="1" applyAlignment="1">
      <alignment horizontal="center" vertical="center"/>
    </xf>
    <xf numFmtId="38" fontId="12" fillId="0" borderId="0" xfId="49" applyFont="1" applyFill="1" applyAlignment="1">
      <alignment vertical="center"/>
    </xf>
    <xf numFmtId="38" fontId="11" fillId="0" borderId="0" xfId="49" applyFont="1" applyFill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8" fontId="7" fillId="0" borderId="11" xfId="49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38" fontId="68" fillId="0" borderId="0" xfId="0" applyNumberFormat="1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69" fillId="0" borderId="1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38" fontId="71" fillId="0" borderId="0" xfId="49" applyFont="1" applyFill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68" fillId="0" borderId="1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distributed" vertical="center"/>
    </xf>
    <xf numFmtId="0" fontId="7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vertical="center"/>
    </xf>
    <xf numFmtId="0" fontId="70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38" fontId="2" fillId="0" borderId="13" xfId="49" applyFont="1" applyFill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38" fontId="6" fillId="0" borderId="16" xfId="49" applyFont="1" applyFill="1" applyBorder="1" applyAlignment="1">
      <alignment vertical="center"/>
    </xf>
    <xf numFmtId="38" fontId="6" fillId="0" borderId="14" xfId="49" applyFont="1" applyFill="1" applyBorder="1" applyAlignment="1">
      <alignment vertical="center"/>
    </xf>
    <xf numFmtId="38" fontId="6" fillId="0" borderId="15" xfId="49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13" fillId="0" borderId="19" xfId="0" applyFont="1" applyFill="1" applyBorder="1" applyAlignment="1">
      <alignment horizontal="distributed" vertical="center"/>
    </xf>
    <xf numFmtId="0" fontId="75" fillId="0" borderId="19" xfId="0" applyFont="1" applyFill="1" applyBorder="1" applyAlignment="1">
      <alignment vertical="center"/>
    </xf>
    <xf numFmtId="0" fontId="70" fillId="0" borderId="11" xfId="0" applyFont="1" applyFill="1" applyBorder="1" applyAlignment="1">
      <alignment vertical="center"/>
    </xf>
    <xf numFmtId="0" fontId="69" fillId="0" borderId="11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left" vertical="center"/>
    </xf>
    <xf numFmtId="38" fontId="7" fillId="0" borderId="21" xfId="49" applyFont="1" applyFill="1" applyBorder="1" applyAlignment="1">
      <alignment vertical="center"/>
    </xf>
    <xf numFmtId="38" fontId="7" fillId="0" borderId="22" xfId="49" applyFont="1" applyFill="1" applyBorder="1" applyAlignment="1">
      <alignment vertical="center"/>
    </xf>
    <xf numFmtId="38" fontId="68" fillId="0" borderId="13" xfId="49" applyFont="1" applyFill="1" applyBorder="1" applyAlignment="1">
      <alignment vertical="center"/>
    </xf>
    <xf numFmtId="38" fontId="7" fillId="0" borderId="13" xfId="49" applyFont="1" applyFill="1" applyBorder="1" applyAlignment="1">
      <alignment vertical="center"/>
    </xf>
    <xf numFmtId="38" fontId="7" fillId="0" borderId="23" xfId="49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68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68" fillId="0" borderId="19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68" fillId="0" borderId="20" xfId="0" applyFont="1" applyFill="1" applyBorder="1" applyAlignment="1">
      <alignment vertical="center"/>
    </xf>
    <xf numFmtId="38" fontId="7" fillId="0" borderId="24" xfId="49" applyFont="1" applyFill="1" applyBorder="1" applyAlignment="1">
      <alignment vertical="center"/>
    </xf>
    <xf numFmtId="38" fontId="71" fillId="0" borderId="13" xfId="49" applyFont="1" applyFill="1" applyBorder="1" applyAlignment="1">
      <alignment vertical="center"/>
    </xf>
    <xf numFmtId="0" fontId="71" fillId="0" borderId="13" xfId="0" applyFont="1" applyFill="1" applyBorder="1" applyAlignment="1">
      <alignment vertical="center"/>
    </xf>
    <xf numFmtId="0" fontId="70" fillId="0" borderId="17" xfId="0" applyFont="1" applyFill="1" applyBorder="1" applyAlignment="1">
      <alignment vertical="center"/>
    </xf>
    <xf numFmtId="0" fontId="7" fillId="0" borderId="19" xfId="0" applyFont="1" applyBorder="1" applyAlignment="1">
      <alignment horizontal="distributed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6" fillId="0" borderId="19" xfId="0" applyFont="1" applyBorder="1" applyAlignment="1">
      <alignment horizontal="distributed" vertical="center"/>
    </xf>
    <xf numFmtId="0" fontId="10" fillId="0" borderId="19" xfId="0" applyFont="1" applyFill="1" applyBorder="1" applyAlignment="1">
      <alignment horizontal="left" vertical="center"/>
    </xf>
    <xf numFmtId="0" fontId="73" fillId="0" borderId="11" xfId="0" applyFont="1" applyFill="1" applyBorder="1" applyAlignment="1">
      <alignment vertical="center"/>
    </xf>
    <xf numFmtId="0" fontId="70" fillId="0" borderId="11" xfId="0" applyFont="1" applyFill="1" applyBorder="1" applyAlignment="1">
      <alignment horizontal="distributed" vertical="center"/>
    </xf>
    <xf numFmtId="38" fontId="69" fillId="0" borderId="13" xfId="49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38" fontId="2" fillId="0" borderId="24" xfId="49" applyFont="1" applyFill="1" applyBorder="1" applyAlignment="1">
      <alignment vertical="center"/>
    </xf>
    <xf numFmtId="38" fontId="2" fillId="0" borderId="22" xfId="49" applyFont="1" applyFill="1" applyBorder="1" applyAlignment="1">
      <alignment vertical="center"/>
    </xf>
    <xf numFmtId="38" fontId="2" fillId="0" borderId="23" xfId="49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left" vertical="center"/>
    </xf>
    <xf numFmtId="0" fontId="74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38" fontId="6" fillId="0" borderId="24" xfId="49" applyFont="1" applyFill="1" applyBorder="1" applyAlignment="1">
      <alignment vertical="center"/>
    </xf>
    <xf numFmtId="38" fontId="6" fillId="0" borderId="22" xfId="49" applyFont="1" applyFill="1" applyBorder="1" applyAlignment="1">
      <alignment vertical="center"/>
    </xf>
    <xf numFmtId="38" fontId="6" fillId="0" borderId="23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38" fontId="2" fillId="0" borderId="21" xfId="49" applyFont="1" applyFill="1" applyBorder="1" applyAlignment="1">
      <alignment vertical="center"/>
    </xf>
    <xf numFmtId="38" fontId="2" fillId="0" borderId="24" xfId="49" applyFont="1" applyFill="1" applyBorder="1" applyAlignment="1">
      <alignment horizontal="right" vertical="center"/>
    </xf>
    <xf numFmtId="38" fontId="2" fillId="0" borderId="22" xfId="49" applyFont="1" applyFill="1" applyBorder="1" applyAlignment="1">
      <alignment horizontal="right"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38" fontId="71" fillId="0" borderId="22" xfId="49" applyFont="1" applyFill="1" applyBorder="1" applyAlignment="1">
      <alignment vertical="center"/>
    </xf>
    <xf numFmtId="38" fontId="69" fillId="0" borderId="22" xfId="49" applyFont="1" applyFill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7" fillId="0" borderId="28" xfId="49" applyFont="1" applyFill="1" applyBorder="1" applyAlignment="1">
      <alignment horizontal="center" vertical="center"/>
    </xf>
    <xf numFmtId="38" fontId="7" fillId="0" borderId="29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38" fontId="6" fillId="0" borderId="31" xfId="0" applyNumberFormat="1" applyFont="1" applyFill="1" applyBorder="1" applyAlignment="1">
      <alignment vertical="center"/>
    </xf>
    <xf numFmtId="38" fontId="7" fillId="0" borderId="31" xfId="49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38" fontId="7" fillId="0" borderId="33" xfId="49" applyFont="1" applyFill="1" applyBorder="1" applyAlignment="1">
      <alignment vertical="center"/>
    </xf>
    <xf numFmtId="0" fontId="69" fillId="0" borderId="34" xfId="0" applyFont="1" applyFill="1" applyBorder="1" applyAlignment="1">
      <alignment vertical="center"/>
    </xf>
    <xf numFmtId="0" fontId="69" fillId="0" borderId="30" xfId="0" applyFont="1" applyFill="1" applyBorder="1" applyAlignment="1">
      <alignment vertical="center"/>
    </xf>
    <xf numFmtId="0" fontId="69" fillId="0" borderId="32" xfId="0" applyFont="1" applyFill="1" applyBorder="1" applyAlignment="1">
      <alignment vertical="center"/>
    </xf>
    <xf numFmtId="38" fontId="7" fillId="0" borderId="35" xfId="49" applyFont="1" applyFill="1" applyBorder="1" applyAlignment="1">
      <alignment vertical="center"/>
    </xf>
    <xf numFmtId="38" fontId="7" fillId="0" borderId="36" xfId="49" applyFont="1" applyFill="1" applyBorder="1" applyAlignment="1">
      <alignment vertical="center"/>
    </xf>
    <xf numFmtId="56" fontId="7" fillId="0" borderId="0" xfId="0" applyNumberFormat="1" applyFont="1" applyFill="1" applyBorder="1" applyAlignment="1">
      <alignment vertical="center"/>
    </xf>
    <xf numFmtId="0" fontId="68" fillId="0" borderId="34" xfId="0" applyFont="1" applyFill="1" applyBorder="1" applyAlignment="1">
      <alignment vertical="center"/>
    </xf>
    <xf numFmtId="38" fontId="7" fillId="0" borderId="37" xfId="49" applyFont="1" applyFill="1" applyBorder="1" applyAlignment="1">
      <alignment vertical="center"/>
    </xf>
    <xf numFmtId="38" fontId="7" fillId="0" borderId="38" xfId="49" applyFont="1" applyFill="1" applyBorder="1" applyAlignment="1">
      <alignment vertical="center"/>
    </xf>
    <xf numFmtId="0" fontId="9" fillId="0" borderId="39" xfId="0" applyFont="1" applyFill="1" applyBorder="1" applyAlignment="1">
      <alignment vertical="center"/>
    </xf>
    <xf numFmtId="0" fontId="14" fillId="0" borderId="40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38" fontId="6" fillId="0" borderId="41" xfId="49" applyFont="1" applyFill="1" applyBorder="1" applyAlignment="1">
      <alignment vertical="center"/>
    </xf>
    <xf numFmtId="38" fontId="6" fillId="0" borderId="40" xfId="49" applyFont="1" applyFill="1" applyBorder="1" applyAlignment="1">
      <alignment vertical="center"/>
    </xf>
    <xf numFmtId="38" fontId="7" fillId="0" borderId="41" xfId="49" applyFont="1" applyFill="1" applyBorder="1" applyAlignment="1">
      <alignment vertical="center"/>
    </xf>
    <xf numFmtId="38" fontId="7" fillId="0" borderId="40" xfId="49" applyFont="1" applyFill="1" applyBorder="1" applyAlignment="1">
      <alignment vertical="center"/>
    </xf>
    <xf numFmtId="38" fontId="8" fillId="0" borderId="42" xfId="49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58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8" fontId="12" fillId="0" borderId="0" xfId="49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8" fontId="17" fillId="0" borderId="0" xfId="49" applyFont="1" applyFill="1" applyAlignment="1">
      <alignment horizontal="left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3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49" xfId="0" applyFont="1" applyFill="1" applyBorder="1" applyAlignment="1">
      <alignment horizontal="left" vertical="center"/>
    </xf>
    <xf numFmtId="0" fontId="74" fillId="0" borderId="0" xfId="0" applyFont="1" applyFill="1" applyBorder="1" applyAlignment="1">
      <alignment horizontal="left" vertical="center"/>
    </xf>
    <xf numFmtId="0" fontId="74" fillId="0" borderId="19" xfId="0" applyFont="1" applyFill="1" applyBorder="1" applyAlignment="1">
      <alignment horizontal="left" vertical="center"/>
    </xf>
    <xf numFmtId="0" fontId="0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304800</xdr:colOff>
      <xdr:row>0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5811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25"/>
  <sheetViews>
    <sheetView tabSelected="1" zoomScalePageLayoutView="0" workbookViewId="0" topLeftCell="A1">
      <selection activeCell="C4" sqref="C4"/>
    </sheetView>
  </sheetViews>
  <sheetFormatPr defaultColWidth="9.00390625" defaultRowHeight="27.75" customHeight="1"/>
  <cols>
    <col min="1" max="16384" width="9.00390625" style="21" customWidth="1"/>
  </cols>
  <sheetData>
    <row r="6" s="22" customFormat="1" ht="27.75" customHeight="1"/>
    <row r="7" spans="1:9" s="22" customFormat="1" ht="33.75" customHeight="1">
      <c r="A7" s="151" t="s">
        <v>181</v>
      </c>
      <c r="B7" s="152"/>
      <c r="C7" s="152"/>
      <c r="D7" s="152"/>
      <c r="E7" s="152"/>
      <c r="F7" s="152"/>
      <c r="G7" s="152"/>
      <c r="H7" s="152"/>
      <c r="I7" s="152"/>
    </row>
    <row r="8" s="22" customFormat="1" ht="30" customHeight="1"/>
    <row r="9" spans="1:9" ht="45.75" customHeight="1">
      <c r="A9" s="153" t="s">
        <v>33</v>
      </c>
      <c r="B9" s="153"/>
      <c r="C9" s="153"/>
      <c r="D9" s="153"/>
      <c r="E9" s="153"/>
      <c r="F9" s="153"/>
      <c r="G9" s="153"/>
      <c r="H9" s="153"/>
      <c r="I9" s="153"/>
    </row>
    <row r="22" ht="26.25" customHeight="1"/>
    <row r="23" spans="1:9" ht="27.75" customHeight="1">
      <c r="A23" s="154">
        <v>43190</v>
      </c>
      <c r="B23" s="155"/>
      <c r="C23" s="155"/>
      <c r="D23" s="155"/>
      <c r="E23" s="155"/>
      <c r="F23" s="155"/>
      <c r="G23" s="155"/>
      <c r="H23" s="155"/>
      <c r="I23" s="155"/>
    </row>
    <row r="24" ht="15.75" customHeight="1"/>
    <row r="25" spans="1:9" ht="40.5" customHeight="1">
      <c r="A25" s="156" t="s">
        <v>34</v>
      </c>
      <c r="B25" s="156"/>
      <c r="C25" s="156"/>
      <c r="D25" s="156"/>
      <c r="E25" s="156"/>
      <c r="F25" s="156"/>
      <c r="G25" s="156"/>
      <c r="H25" s="156"/>
      <c r="I25" s="156"/>
    </row>
  </sheetData>
  <sheetProtection/>
  <mergeCells count="4">
    <mergeCell ref="A7:I7"/>
    <mergeCell ref="A9:I9"/>
    <mergeCell ref="A23:I23"/>
    <mergeCell ref="A25:I25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3"/>
  <sheetViews>
    <sheetView zoomScalePageLayoutView="0" workbookViewId="0" topLeftCell="A30">
      <selection activeCell="M75" sqref="M75"/>
    </sheetView>
  </sheetViews>
  <sheetFormatPr defaultColWidth="9.00390625" defaultRowHeight="16.5" customHeight="1"/>
  <cols>
    <col min="1" max="1" width="2.00390625" style="1" customWidth="1"/>
    <col min="2" max="2" width="1.625" style="1" customWidth="1"/>
    <col min="3" max="3" width="2.125" style="1" customWidth="1"/>
    <col min="4" max="4" width="11.00390625" style="1" customWidth="1"/>
    <col min="5" max="5" width="27.625" style="15" customWidth="1"/>
    <col min="6" max="6" width="8.875" style="2" customWidth="1"/>
    <col min="7" max="7" width="19.125" style="2" customWidth="1"/>
    <col min="8" max="8" width="12.50390625" style="2" customWidth="1"/>
    <col min="9" max="10" width="13.375" style="2" customWidth="1"/>
    <col min="11" max="11" width="10.875" style="1" hidden="1" customWidth="1"/>
    <col min="12" max="12" width="11.875" style="1" bestFit="1" customWidth="1"/>
    <col min="13" max="13" width="10.875" style="1" bestFit="1" customWidth="1"/>
    <col min="14" max="16384" width="9.00390625" style="1" customWidth="1"/>
  </cols>
  <sheetData>
    <row r="1" spans="1:10" ht="15.75" customHeight="1">
      <c r="A1" s="158" t="s">
        <v>2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20.25" customHeight="1">
      <c r="A2" s="159" t="s">
        <v>160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3.75" customHeight="1">
      <c r="A3" s="6"/>
      <c r="B3" s="6"/>
      <c r="C3" s="6"/>
      <c r="D3" s="6"/>
      <c r="E3" s="38"/>
      <c r="F3" s="6"/>
      <c r="G3" s="6"/>
      <c r="H3" s="6"/>
      <c r="I3" s="6"/>
      <c r="J3" s="6"/>
    </row>
    <row r="4" spans="6:10" ht="15" customHeight="1">
      <c r="F4" s="9"/>
      <c r="G4" s="160" t="s">
        <v>4</v>
      </c>
      <c r="H4" s="160"/>
      <c r="I4" s="160"/>
      <c r="J4" s="160"/>
    </row>
    <row r="5" spans="6:10" ht="13.5" customHeight="1">
      <c r="F5" s="9"/>
      <c r="G5" s="11"/>
      <c r="H5" s="12" t="s">
        <v>5</v>
      </c>
      <c r="I5" s="10"/>
      <c r="J5" s="11"/>
    </row>
    <row r="6" spans="6:10" ht="16.5" customHeight="1">
      <c r="F6" s="160" t="s">
        <v>186</v>
      </c>
      <c r="G6" s="160"/>
      <c r="H6" s="160"/>
      <c r="I6" s="160"/>
      <c r="J6" s="160"/>
    </row>
    <row r="7" spans="1:10" ht="21.75" customHeight="1">
      <c r="A7" s="161" t="s">
        <v>7</v>
      </c>
      <c r="B7" s="161"/>
      <c r="F7" s="13"/>
      <c r="G7" s="13"/>
      <c r="H7" s="162" t="s">
        <v>159</v>
      </c>
      <c r="I7" s="162"/>
      <c r="J7" s="162"/>
    </row>
    <row r="8" spans="1:2" ht="3.75" customHeight="1" thickBot="1">
      <c r="A8" s="161"/>
      <c r="B8" s="161"/>
    </row>
    <row r="9" spans="1:11" s="26" customFormat="1" ht="20.25" customHeight="1">
      <c r="A9" s="175" t="s">
        <v>46</v>
      </c>
      <c r="B9" s="176"/>
      <c r="C9" s="176"/>
      <c r="D9" s="176"/>
      <c r="E9" s="39" t="s">
        <v>47</v>
      </c>
      <c r="F9" s="124" t="s">
        <v>48</v>
      </c>
      <c r="G9" s="40" t="s">
        <v>49</v>
      </c>
      <c r="H9" s="124" t="s">
        <v>50</v>
      </c>
      <c r="I9" s="40" t="s">
        <v>51</v>
      </c>
      <c r="J9" s="125" t="s">
        <v>52</v>
      </c>
      <c r="K9" s="25"/>
    </row>
    <row r="10" spans="1:11" s="26" customFormat="1" ht="20.25" customHeight="1">
      <c r="A10" s="126" t="s">
        <v>45</v>
      </c>
      <c r="B10" s="47"/>
      <c r="C10" s="43"/>
      <c r="D10" s="43"/>
      <c r="E10" s="48"/>
      <c r="F10" s="44"/>
      <c r="G10" s="49"/>
      <c r="H10" s="50"/>
      <c r="I10" s="51"/>
      <c r="J10" s="127"/>
      <c r="K10" s="25"/>
    </row>
    <row r="11" spans="1:10" s="26" customFormat="1" ht="20.25" customHeight="1">
      <c r="A11" s="126"/>
      <c r="B11" s="62" t="s">
        <v>65</v>
      </c>
      <c r="C11" s="43"/>
      <c r="D11" s="43"/>
      <c r="E11" s="48"/>
      <c r="F11" s="44"/>
      <c r="G11" s="49"/>
      <c r="H11" s="45"/>
      <c r="I11" s="46"/>
      <c r="J11" s="128"/>
    </row>
    <row r="12" spans="1:10" s="26" customFormat="1" ht="14.25" customHeight="1">
      <c r="A12" s="129"/>
      <c r="B12" s="53"/>
      <c r="C12" s="54" t="s">
        <v>11</v>
      </c>
      <c r="D12" s="55"/>
      <c r="E12" s="101"/>
      <c r="F12" s="98"/>
      <c r="G12" s="107"/>
      <c r="H12" s="76"/>
      <c r="I12" s="8"/>
      <c r="J12" s="130"/>
    </row>
    <row r="13" spans="1:10" s="26" customFormat="1" ht="14.25" customHeight="1">
      <c r="A13" s="7"/>
      <c r="B13" s="14"/>
      <c r="C13" s="3"/>
      <c r="D13" s="56" t="s">
        <v>6</v>
      </c>
      <c r="E13" s="102" t="s">
        <v>42</v>
      </c>
      <c r="F13" s="99"/>
      <c r="G13" s="108"/>
      <c r="H13" s="64"/>
      <c r="I13" s="8"/>
      <c r="J13" s="130">
        <v>32596</v>
      </c>
    </row>
    <row r="14" spans="1:10" s="26" customFormat="1" ht="14.25" customHeight="1">
      <c r="A14" s="7"/>
      <c r="B14" s="14"/>
      <c r="C14" s="3"/>
      <c r="D14" s="56" t="s">
        <v>3</v>
      </c>
      <c r="E14" s="103" t="s">
        <v>43</v>
      </c>
      <c r="F14" s="100"/>
      <c r="G14" s="109"/>
      <c r="H14" s="67"/>
      <c r="I14" s="8"/>
      <c r="J14" s="130">
        <v>47676979</v>
      </c>
    </row>
    <row r="15" spans="1:10" ht="14.25" customHeight="1">
      <c r="A15" s="7"/>
      <c r="B15" s="14"/>
      <c r="C15" s="3"/>
      <c r="D15" s="57"/>
      <c r="E15" s="174" t="s">
        <v>44</v>
      </c>
      <c r="F15" s="174"/>
      <c r="G15" s="174"/>
      <c r="H15" s="174"/>
      <c r="I15" s="174"/>
      <c r="J15" s="128">
        <f>J13+J14</f>
        <v>47709575</v>
      </c>
    </row>
    <row r="16" spans="1:10" s="26" customFormat="1" ht="14.25" customHeight="1">
      <c r="A16" s="27"/>
      <c r="B16" s="28"/>
      <c r="C16" s="29"/>
      <c r="D16" s="56" t="s">
        <v>53</v>
      </c>
      <c r="E16" s="101" t="s">
        <v>54</v>
      </c>
      <c r="F16" s="98"/>
      <c r="G16" s="8"/>
      <c r="H16" s="76"/>
      <c r="I16" s="8"/>
      <c r="J16" s="130">
        <v>53612364</v>
      </c>
    </row>
    <row r="17" spans="1:10" s="26" customFormat="1" ht="14.25" customHeight="1">
      <c r="A17" s="27"/>
      <c r="B17" s="28"/>
      <c r="C17" s="29"/>
      <c r="D17" s="58" t="s">
        <v>55</v>
      </c>
      <c r="E17" s="104" t="s">
        <v>56</v>
      </c>
      <c r="F17" s="99"/>
      <c r="G17" s="8"/>
      <c r="H17" s="64"/>
      <c r="I17" s="8"/>
      <c r="J17" s="130">
        <v>77120</v>
      </c>
    </row>
    <row r="18" spans="1:10" s="26" customFormat="1" ht="14.25" customHeight="1">
      <c r="A18" s="27"/>
      <c r="B18" s="28"/>
      <c r="C18" s="29"/>
      <c r="D18" s="56" t="s">
        <v>161</v>
      </c>
      <c r="E18" s="104" t="s">
        <v>188</v>
      </c>
      <c r="F18" s="99"/>
      <c r="G18" s="8"/>
      <c r="H18" s="64"/>
      <c r="I18" s="8"/>
      <c r="J18" s="130">
        <v>2989120</v>
      </c>
    </row>
    <row r="19" spans="1:10" s="26" customFormat="1" ht="14.25" customHeight="1">
      <c r="A19" s="27"/>
      <c r="B19" s="28"/>
      <c r="C19" s="29"/>
      <c r="D19" s="56" t="s">
        <v>162</v>
      </c>
      <c r="E19" s="104" t="s">
        <v>187</v>
      </c>
      <c r="F19" s="99"/>
      <c r="G19" s="8"/>
      <c r="H19" s="64"/>
      <c r="I19" s="8"/>
      <c r="J19" s="130">
        <v>907260</v>
      </c>
    </row>
    <row r="20" spans="1:10" s="26" customFormat="1" ht="14.25" customHeight="1">
      <c r="A20" s="27"/>
      <c r="B20" s="28"/>
      <c r="C20" s="29"/>
      <c r="D20" s="58" t="s">
        <v>57</v>
      </c>
      <c r="E20" s="104" t="s">
        <v>58</v>
      </c>
      <c r="F20" s="99"/>
      <c r="G20" s="8"/>
      <c r="H20" s="64"/>
      <c r="I20" s="8"/>
      <c r="J20" s="130">
        <v>1559950</v>
      </c>
    </row>
    <row r="21" spans="1:10" s="26" customFormat="1" ht="14.25" customHeight="1">
      <c r="A21" s="27"/>
      <c r="B21" s="28"/>
      <c r="C21" s="29"/>
      <c r="D21" s="58" t="s">
        <v>59</v>
      </c>
      <c r="E21" s="104" t="s">
        <v>60</v>
      </c>
      <c r="F21" s="99"/>
      <c r="G21" s="8"/>
      <c r="H21" s="64"/>
      <c r="I21" s="8"/>
      <c r="J21" s="130">
        <v>979200</v>
      </c>
    </row>
    <row r="22" spans="1:10" s="26" customFormat="1" ht="14.25" customHeight="1">
      <c r="A22" s="27"/>
      <c r="B22" s="28"/>
      <c r="C22" s="29"/>
      <c r="D22" s="58" t="s">
        <v>61</v>
      </c>
      <c r="E22" s="104" t="s">
        <v>62</v>
      </c>
      <c r="F22" s="99"/>
      <c r="G22" s="8"/>
      <c r="H22" s="64"/>
      <c r="I22" s="8"/>
      <c r="J22" s="130">
        <v>702000</v>
      </c>
    </row>
    <row r="23" spans="1:10" s="26" customFormat="1" ht="14.25" customHeight="1">
      <c r="A23" s="131"/>
      <c r="B23" s="59"/>
      <c r="C23" s="60"/>
      <c r="D23" s="61" t="s">
        <v>63</v>
      </c>
      <c r="E23" s="105" t="s">
        <v>64</v>
      </c>
      <c r="F23" s="100"/>
      <c r="G23" s="8"/>
      <c r="H23" s="67"/>
      <c r="I23" s="8"/>
      <c r="J23" s="130">
        <v>495000</v>
      </c>
    </row>
    <row r="24" spans="1:10" s="26" customFormat="1" ht="20.25" customHeight="1">
      <c r="A24" s="163" t="s">
        <v>18</v>
      </c>
      <c r="B24" s="164"/>
      <c r="C24" s="164"/>
      <c r="D24" s="164"/>
      <c r="E24" s="164"/>
      <c r="F24" s="164"/>
      <c r="G24" s="164"/>
      <c r="H24" s="164"/>
      <c r="I24" s="164"/>
      <c r="J24" s="128">
        <f>SUM(J15:J23)</f>
        <v>109031589</v>
      </c>
    </row>
    <row r="25" spans="1:10" s="26" customFormat="1" ht="20.25" customHeight="1">
      <c r="A25" s="132"/>
      <c r="B25" s="52" t="s">
        <v>21</v>
      </c>
      <c r="C25" s="43"/>
      <c r="D25" s="43"/>
      <c r="E25" s="48"/>
      <c r="F25" s="65"/>
      <c r="G25" s="77"/>
      <c r="H25" s="77"/>
      <c r="I25" s="66"/>
      <c r="J25" s="128"/>
    </row>
    <row r="26" spans="1:10" s="26" customFormat="1" ht="19.5" customHeight="1">
      <c r="A26" s="132"/>
      <c r="B26" s="52" t="s">
        <v>15</v>
      </c>
      <c r="C26" s="52"/>
      <c r="D26" s="52"/>
      <c r="E26" s="48"/>
      <c r="F26" s="65"/>
      <c r="G26" s="77"/>
      <c r="H26" s="77"/>
      <c r="I26" s="66"/>
      <c r="J26" s="128"/>
    </row>
    <row r="27" spans="1:10" s="26" customFormat="1" ht="14.25" customHeight="1">
      <c r="A27" s="133"/>
      <c r="B27" s="69"/>
      <c r="C27" s="54" t="s">
        <v>14</v>
      </c>
      <c r="D27" s="70"/>
      <c r="E27" s="4" t="s">
        <v>17</v>
      </c>
      <c r="F27" s="98"/>
      <c r="G27" s="110" t="s">
        <v>68</v>
      </c>
      <c r="H27" s="76"/>
      <c r="I27" s="110"/>
      <c r="J27" s="134"/>
    </row>
    <row r="28" spans="1:10" s="26" customFormat="1" ht="14.25" customHeight="1">
      <c r="A28" s="27"/>
      <c r="B28" s="30"/>
      <c r="C28" s="3"/>
      <c r="D28" s="71"/>
      <c r="E28" s="106"/>
      <c r="F28" s="100"/>
      <c r="G28" s="23" t="s">
        <v>69</v>
      </c>
      <c r="H28" s="67"/>
      <c r="I28" s="23"/>
      <c r="J28" s="135">
        <v>57299000</v>
      </c>
    </row>
    <row r="29" spans="1:10" s="26" customFormat="1" ht="14.25" customHeight="1">
      <c r="A29" s="27"/>
      <c r="B29" s="30"/>
      <c r="C29" s="3"/>
      <c r="D29" s="71"/>
      <c r="E29" s="157" t="s">
        <v>44</v>
      </c>
      <c r="F29" s="157"/>
      <c r="G29" s="157"/>
      <c r="H29" s="157"/>
      <c r="I29" s="157"/>
      <c r="J29" s="128">
        <v>57299000</v>
      </c>
    </row>
    <row r="30" spans="1:10" s="26" customFormat="1" ht="14.25" customHeight="1">
      <c r="A30" s="27"/>
      <c r="B30" s="30"/>
      <c r="C30" s="3" t="s">
        <v>16</v>
      </c>
      <c r="D30" s="71"/>
      <c r="E30" s="4"/>
      <c r="F30" s="98"/>
      <c r="G30" s="8"/>
      <c r="H30" s="76"/>
      <c r="I30" s="8"/>
      <c r="J30" s="130"/>
    </row>
    <row r="31" spans="1:10" s="26" customFormat="1" ht="13.5" customHeight="1">
      <c r="A31" s="27"/>
      <c r="B31" s="32"/>
      <c r="C31" s="19" t="s">
        <v>0</v>
      </c>
      <c r="D31" s="56"/>
      <c r="E31" s="4"/>
      <c r="F31" s="99"/>
      <c r="G31" s="8"/>
      <c r="H31" s="64"/>
      <c r="I31" s="8"/>
      <c r="J31" s="130"/>
    </row>
    <row r="32" spans="1:10" s="26" customFormat="1" ht="14.25" customHeight="1">
      <c r="A32" s="27"/>
      <c r="B32" s="30"/>
      <c r="C32" s="30"/>
      <c r="D32" s="72"/>
      <c r="E32" s="4" t="s">
        <v>120</v>
      </c>
      <c r="F32" s="111"/>
      <c r="G32" s="123" t="s">
        <v>66</v>
      </c>
      <c r="H32" s="64"/>
      <c r="I32" s="8"/>
      <c r="J32" s="130"/>
    </row>
    <row r="33" spans="1:10" s="26" customFormat="1" ht="14.25" customHeight="1">
      <c r="A33" s="27"/>
      <c r="B33" s="28"/>
      <c r="C33" s="30"/>
      <c r="D33" s="72"/>
      <c r="E33" s="136" t="s">
        <v>121</v>
      </c>
      <c r="F33" s="111" t="s">
        <v>126</v>
      </c>
      <c r="G33" s="123" t="s">
        <v>67</v>
      </c>
      <c r="H33" s="64">
        <v>7509249</v>
      </c>
      <c r="I33" s="8">
        <v>3799862</v>
      </c>
      <c r="J33" s="130">
        <f>H33-I33</f>
        <v>3709387</v>
      </c>
    </row>
    <row r="34" spans="1:10" s="26" customFormat="1" ht="14.25" customHeight="1">
      <c r="A34" s="27"/>
      <c r="B34" s="28"/>
      <c r="C34" s="30"/>
      <c r="D34" s="72"/>
      <c r="E34" s="4" t="s">
        <v>148</v>
      </c>
      <c r="F34" s="111"/>
      <c r="G34" s="123" t="s">
        <v>71</v>
      </c>
      <c r="H34" s="64"/>
      <c r="I34" s="8"/>
      <c r="J34" s="130"/>
    </row>
    <row r="35" spans="1:10" s="26" customFormat="1" ht="14.25" customHeight="1">
      <c r="A35" s="27"/>
      <c r="B35" s="28"/>
      <c r="C35" s="30"/>
      <c r="D35" s="72"/>
      <c r="E35" s="4" t="s">
        <v>149</v>
      </c>
      <c r="F35" s="111" t="s">
        <v>127</v>
      </c>
      <c r="G35" s="123" t="s">
        <v>72</v>
      </c>
      <c r="H35" s="64">
        <v>135433111</v>
      </c>
      <c r="I35" s="8">
        <v>6026717</v>
      </c>
      <c r="J35" s="130">
        <f aca="true" t="shared" si="0" ref="J35:J47">H35-I35</f>
        <v>129406394</v>
      </c>
    </row>
    <row r="36" spans="1:10" s="26" customFormat="1" ht="14.25" customHeight="1">
      <c r="A36" s="27"/>
      <c r="B36" s="28"/>
      <c r="C36" s="30"/>
      <c r="D36" s="72"/>
      <c r="E36" s="4" t="s">
        <v>150</v>
      </c>
      <c r="F36" s="111"/>
      <c r="G36" s="123" t="s">
        <v>73</v>
      </c>
      <c r="H36" s="64"/>
      <c r="I36" s="8"/>
      <c r="J36" s="130"/>
    </row>
    <row r="37" spans="1:10" s="26" customFormat="1" ht="14.25" customHeight="1">
      <c r="A37" s="27"/>
      <c r="B37" s="28"/>
      <c r="C37" s="30"/>
      <c r="D37" s="72"/>
      <c r="E37" s="4" t="s">
        <v>151</v>
      </c>
      <c r="F37" s="111" t="s">
        <v>128</v>
      </c>
      <c r="G37" s="123" t="s">
        <v>74</v>
      </c>
      <c r="H37" s="64">
        <v>5902685</v>
      </c>
      <c r="I37" s="8">
        <v>3063498</v>
      </c>
      <c r="J37" s="130">
        <f t="shared" si="0"/>
        <v>2839187</v>
      </c>
    </row>
    <row r="38" spans="1:10" s="26" customFormat="1" ht="14.25" customHeight="1">
      <c r="A38" s="27"/>
      <c r="B38" s="28"/>
      <c r="C38" s="30"/>
      <c r="D38" s="72"/>
      <c r="E38" s="4" t="s">
        <v>150</v>
      </c>
      <c r="F38" s="111"/>
      <c r="G38" s="123" t="s">
        <v>73</v>
      </c>
      <c r="H38" s="64"/>
      <c r="I38" s="8"/>
      <c r="J38" s="130"/>
    </row>
    <row r="39" spans="1:10" s="26" customFormat="1" ht="14.25" customHeight="1">
      <c r="A39" s="27"/>
      <c r="B39" s="28"/>
      <c r="C39" s="30"/>
      <c r="D39" s="72"/>
      <c r="E39" s="4" t="s">
        <v>152</v>
      </c>
      <c r="F39" s="111" t="s">
        <v>129</v>
      </c>
      <c r="G39" s="123" t="s">
        <v>74</v>
      </c>
      <c r="H39" s="64">
        <v>24246900</v>
      </c>
      <c r="I39" s="8">
        <v>5946549</v>
      </c>
      <c r="J39" s="130">
        <f t="shared" si="0"/>
        <v>18300351</v>
      </c>
    </row>
    <row r="40" spans="1:10" s="26" customFormat="1" ht="14.25" customHeight="1">
      <c r="A40" s="27"/>
      <c r="B40" s="28"/>
      <c r="C40" s="30"/>
      <c r="D40" s="72"/>
      <c r="E40" s="4" t="s">
        <v>78</v>
      </c>
      <c r="F40" s="111"/>
      <c r="G40" s="123" t="s">
        <v>75</v>
      </c>
      <c r="H40" s="64"/>
      <c r="I40" s="8"/>
      <c r="J40" s="130"/>
    </row>
    <row r="41" spans="1:10" s="26" customFormat="1" ht="13.5" customHeight="1">
      <c r="A41" s="27"/>
      <c r="B41" s="30"/>
      <c r="C41" s="30"/>
      <c r="D41" s="72"/>
      <c r="E41" s="4"/>
      <c r="F41" s="111" t="s">
        <v>130</v>
      </c>
      <c r="G41" s="123" t="s">
        <v>74</v>
      </c>
      <c r="H41" s="64">
        <v>9370399</v>
      </c>
      <c r="I41" s="8">
        <v>4376914</v>
      </c>
      <c r="J41" s="130">
        <f t="shared" si="0"/>
        <v>4993485</v>
      </c>
    </row>
    <row r="42" spans="1:10" s="26" customFormat="1" ht="13.5" customHeight="1">
      <c r="A42" s="27"/>
      <c r="B42" s="28"/>
      <c r="C42" s="30"/>
      <c r="D42" s="72"/>
      <c r="E42" s="4" t="s">
        <v>123</v>
      </c>
      <c r="F42" s="111"/>
      <c r="G42" s="123" t="s">
        <v>76</v>
      </c>
      <c r="H42" s="64"/>
      <c r="I42" s="8"/>
      <c r="J42" s="130"/>
    </row>
    <row r="43" spans="1:10" s="26" customFormat="1" ht="13.5" customHeight="1">
      <c r="A43" s="27"/>
      <c r="B43" s="28"/>
      <c r="C43" s="30"/>
      <c r="D43" s="72"/>
      <c r="E43" s="4" t="s">
        <v>163</v>
      </c>
      <c r="F43" s="111" t="s">
        <v>131</v>
      </c>
      <c r="G43" s="123" t="s">
        <v>77</v>
      </c>
      <c r="H43" s="64">
        <v>41705804</v>
      </c>
      <c r="I43" s="8">
        <v>11823597</v>
      </c>
      <c r="J43" s="130">
        <f t="shared" si="0"/>
        <v>29882207</v>
      </c>
    </row>
    <row r="44" spans="1:10" s="26" customFormat="1" ht="13.5" customHeight="1">
      <c r="A44" s="27"/>
      <c r="B44" s="28"/>
      <c r="C44" s="30"/>
      <c r="D44" s="72"/>
      <c r="E44" s="4" t="s">
        <v>153</v>
      </c>
      <c r="F44" s="111"/>
      <c r="G44" s="123" t="s">
        <v>79</v>
      </c>
      <c r="H44" s="64"/>
      <c r="I44" s="8"/>
      <c r="J44" s="130"/>
    </row>
    <row r="45" spans="1:10" s="26" customFormat="1" ht="13.5" customHeight="1">
      <c r="A45" s="27"/>
      <c r="B45" s="28"/>
      <c r="C45" s="30"/>
      <c r="D45" s="72"/>
      <c r="E45" s="4" t="s">
        <v>154</v>
      </c>
      <c r="F45" s="111" t="s">
        <v>132</v>
      </c>
      <c r="G45" s="123" t="s">
        <v>77</v>
      </c>
      <c r="H45" s="64">
        <v>33118646</v>
      </c>
      <c r="I45" s="8">
        <v>9657396</v>
      </c>
      <c r="J45" s="130">
        <f t="shared" si="0"/>
        <v>23461250</v>
      </c>
    </row>
    <row r="46" spans="1:10" s="26" customFormat="1" ht="13.5" customHeight="1">
      <c r="A46" s="27"/>
      <c r="B46" s="28"/>
      <c r="C46" s="30"/>
      <c r="D46" s="72"/>
      <c r="E46" s="4" t="s">
        <v>155</v>
      </c>
      <c r="F46" s="111"/>
      <c r="G46" s="123" t="s">
        <v>80</v>
      </c>
      <c r="H46" s="64"/>
      <c r="I46" s="8"/>
      <c r="J46" s="130"/>
    </row>
    <row r="47" spans="1:10" s="26" customFormat="1" ht="13.5" customHeight="1">
      <c r="A47" s="27"/>
      <c r="B47" s="28"/>
      <c r="C47" s="73"/>
      <c r="D47" s="74"/>
      <c r="E47" s="4" t="s">
        <v>156</v>
      </c>
      <c r="F47" s="112" t="s">
        <v>133</v>
      </c>
      <c r="G47" s="123" t="s">
        <v>77</v>
      </c>
      <c r="H47" s="67">
        <v>29159750</v>
      </c>
      <c r="I47" s="8">
        <v>15532822</v>
      </c>
      <c r="J47" s="130">
        <f t="shared" si="0"/>
        <v>13626928</v>
      </c>
    </row>
    <row r="48" spans="1:13" s="26" customFormat="1" ht="14.25" customHeight="1">
      <c r="A48" s="27"/>
      <c r="B48" s="28"/>
      <c r="C48" s="73"/>
      <c r="D48" s="74"/>
      <c r="E48" s="157" t="s">
        <v>44</v>
      </c>
      <c r="F48" s="157"/>
      <c r="G48" s="157"/>
      <c r="H48" s="157"/>
      <c r="I48" s="157"/>
      <c r="J48" s="128">
        <f>SUM(J33:J47)</f>
        <v>226219189</v>
      </c>
      <c r="L48" s="25"/>
      <c r="M48" s="25"/>
    </row>
    <row r="49" spans="1:10" s="26" customFormat="1" ht="16.5" customHeight="1">
      <c r="A49" s="33"/>
      <c r="B49" s="30"/>
      <c r="C49" s="3" t="s">
        <v>81</v>
      </c>
      <c r="D49" s="71"/>
      <c r="E49" s="4" t="s">
        <v>82</v>
      </c>
      <c r="F49" s="113"/>
      <c r="G49" s="8"/>
      <c r="H49" s="63"/>
      <c r="I49" s="8"/>
      <c r="J49" s="130">
        <v>3000000</v>
      </c>
    </row>
    <row r="50" spans="1:10" s="26" customFormat="1" ht="20.25" customHeight="1">
      <c r="A50" s="177" t="s">
        <v>19</v>
      </c>
      <c r="B50" s="178"/>
      <c r="C50" s="178"/>
      <c r="D50" s="178"/>
      <c r="E50" s="178"/>
      <c r="F50" s="178"/>
      <c r="G50" s="178"/>
      <c r="H50" s="178"/>
      <c r="I50" s="178"/>
      <c r="J50" s="134">
        <f>J29+J48+J49</f>
        <v>286518189</v>
      </c>
    </row>
    <row r="51" spans="1:10" s="26" customFormat="1" ht="18" customHeight="1">
      <c r="A51" s="132"/>
      <c r="B51" s="52" t="s">
        <v>31</v>
      </c>
      <c r="C51" s="42"/>
      <c r="D51" s="42"/>
      <c r="E51" s="78"/>
      <c r="F51" s="65"/>
      <c r="G51" s="77"/>
      <c r="H51" s="77"/>
      <c r="I51" s="66"/>
      <c r="J51" s="128"/>
    </row>
    <row r="52" spans="1:10" s="26" customFormat="1" ht="15" customHeight="1">
      <c r="A52" s="133"/>
      <c r="B52" s="79"/>
      <c r="C52" s="170" t="s">
        <v>14</v>
      </c>
      <c r="D52" s="171"/>
      <c r="E52" s="4" t="s">
        <v>40</v>
      </c>
      <c r="F52" s="98"/>
      <c r="G52" s="123" t="s">
        <v>71</v>
      </c>
      <c r="H52" s="76"/>
      <c r="I52" s="8"/>
      <c r="J52" s="130"/>
    </row>
    <row r="53" spans="1:10" s="26" customFormat="1" ht="15" customHeight="1">
      <c r="A53" s="27"/>
      <c r="B53" s="28"/>
      <c r="C53" s="24"/>
      <c r="D53" s="80"/>
      <c r="E53" s="4"/>
      <c r="F53" s="100"/>
      <c r="G53" s="123" t="s">
        <v>72</v>
      </c>
      <c r="H53" s="67"/>
      <c r="I53" s="8"/>
      <c r="J53" s="130">
        <v>100500000</v>
      </c>
    </row>
    <row r="54" spans="1:10" s="26" customFormat="1" ht="15" customHeight="1">
      <c r="A54" s="27"/>
      <c r="B54" s="28"/>
      <c r="C54" s="24"/>
      <c r="D54" s="80"/>
      <c r="E54" s="157" t="s">
        <v>44</v>
      </c>
      <c r="F54" s="157"/>
      <c r="G54" s="157"/>
      <c r="H54" s="157"/>
      <c r="I54" s="157"/>
      <c r="J54" s="128">
        <f>J53</f>
        <v>100500000</v>
      </c>
    </row>
    <row r="55" spans="1:10" s="26" customFormat="1" ht="5.25" customHeight="1">
      <c r="A55" s="27"/>
      <c r="B55" s="28"/>
      <c r="C55" s="172"/>
      <c r="D55" s="173"/>
      <c r="E55" s="4"/>
      <c r="F55" s="114"/>
      <c r="G55" s="8"/>
      <c r="H55" s="76"/>
      <c r="I55" s="8"/>
      <c r="J55" s="130"/>
    </row>
    <row r="56" spans="1:10" s="26" customFormat="1" ht="15" customHeight="1">
      <c r="A56" s="27"/>
      <c r="B56" s="28"/>
      <c r="C56" s="172" t="s">
        <v>16</v>
      </c>
      <c r="D56" s="173"/>
      <c r="E56" s="4" t="s">
        <v>124</v>
      </c>
      <c r="F56" s="115"/>
      <c r="G56" s="123" t="s">
        <v>66</v>
      </c>
      <c r="H56" s="64"/>
      <c r="I56" s="8"/>
      <c r="J56" s="130"/>
    </row>
    <row r="57" spans="1:11" s="26" customFormat="1" ht="15" customHeight="1">
      <c r="A57" s="27"/>
      <c r="B57" s="28"/>
      <c r="C57" s="24"/>
      <c r="D57" s="68"/>
      <c r="E57" s="136" t="s">
        <v>164</v>
      </c>
      <c r="F57" s="115" t="s">
        <v>135</v>
      </c>
      <c r="G57" s="123" t="s">
        <v>67</v>
      </c>
      <c r="H57" s="64">
        <v>2772000</v>
      </c>
      <c r="I57" s="8">
        <v>378477</v>
      </c>
      <c r="J57" s="130">
        <f>H57-I57</f>
        <v>2393523</v>
      </c>
      <c r="K57" s="25">
        <f>SUM(J57:J65)</f>
        <v>18928178</v>
      </c>
    </row>
    <row r="58" spans="1:10" s="26" customFormat="1" ht="15" customHeight="1">
      <c r="A58" s="27"/>
      <c r="B58" s="28"/>
      <c r="C58" s="4"/>
      <c r="D58" s="80"/>
      <c r="E58" s="4" t="s">
        <v>157</v>
      </c>
      <c r="F58" s="115"/>
      <c r="G58" s="123" t="s">
        <v>80</v>
      </c>
      <c r="H58" s="64"/>
      <c r="I58" s="8"/>
      <c r="J58" s="130"/>
    </row>
    <row r="59" spans="1:10" s="26" customFormat="1" ht="15" customHeight="1">
      <c r="A59" s="27"/>
      <c r="B59" s="28"/>
      <c r="C59" s="24"/>
      <c r="D59" s="81"/>
      <c r="E59" s="18" t="s">
        <v>158</v>
      </c>
      <c r="F59" s="115" t="s">
        <v>134</v>
      </c>
      <c r="G59" s="123" t="s">
        <v>77</v>
      </c>
      <c r="H59" s="64">
        <v>478500</v>
      </c>
      <c r="I59" s="8">
        <v>82541</v>
      </c>
      <c r="J59" s="130">
        <f aca="true" t="shared" si="1" ref="J59:J90">H59-I59</f>
        <v>395959</v>
      </c>
    </row>
    <row r="60" spans="1:10" s="26" customFormat="1" ht="15" customHeight="1">
      <c r="A60" s="27"/>
      <c r="B60" s="28"/>
      <c r="C60" s="4"/>
      <c r="D60" s="80"/>
      <c r="E60" s="4" t="s">
        <v>83</v>
      </c>
      <c r="F60" s="115"/>
      <c r="G60" s="123" t="s">
        <v>85</v>
      </c>
      <c r="H60" s="64"/>
      <c r="I60" s="8"/>
      <c r="J60" s="130"/>
    </row>
    <row r="61" spans="1:10" s="26" customFormat="1" ht="15" customHeight="1">
      <c r="A61" s="27"/>
      <c r="B61" s="28"/>
      <c r="C61" s="24"/>
      <c r="D61" s="81"/>
      <c r="E61" s="18" t="s">
        <v>136</v>
      </c>
      <c r="F61" s="115" t="s">
        <v>134</v>
      </c>
      <c r="G61" s="123" t="s">
        <v>86</v>
      </c>
      <c r="H61" s="64">
        <v>6047020</v>
      </c>
      <c r="I61" s="8">
        <v>982643</v>
      </c>
      <c r="J61" s="130">
        <f t="shared" si="1"/>
        <v>5064377</v>
      </c>
    </row>
    <row r="62" spans="1:10" s="26" customFormat="1" ht="15" customHeight="1">
      <c r="A62" s="27"/>
      <c r="B62" s="28"/>
      <c r="C62" s="4"/>
      <c r="D62" s="80"/>
      <c r="E62" s="4" t="s">
        <v>125</v>
      </c>
      <c r="F62" s="115"/>
      <c r="G62" s="123" t="s">
        <v>76</v>
      </c>
      <c r="H62" s="64"/>
      <c r="I62" s="8"/>
      <c r="J62" s="130"/>
    </row>
    <row r="63" spans="1:10" s="26" customFormat="1" ht="15" customHeight="1">
      <c r="A63" s="27"/>
      <c r="B63" s="28"/>
      <c r="C63" s="24"/>
      <c r="D63" s="81"/>
      <c r="E63" s="18" t="s">
        <v>182</v>
      </c>
      <c r="F63" s="115" t="s">
        <v>138</v>
      </c>
      <c r="G63" s="123" t="s">
        <v>77</v>
      </c>
      <c r="H63" s="64">
        <v>4967853</v>
      </c>
      <c r="I63" s="8">
        <v>669126</v>
      </c>
      <c r="J63" s="130">
        <f t="shared" si="1"/>
        <v>4298727</v>
      </c>
    </row>
    <row r="64" spans="1:10" s="26" customFormat="1" ht="15" customHeight="1">
      <c r="A64" s="27"/>
      <c r="B64" s="28"/>
      <c r="C64" s="4"/>
      <c r="D64" s="80"/>
      <c r="E64" s="4" t="s">
        <v>87</v>
      </c>
      <c r="F64" s="115"/>
      <c r="G64" s="123" t="s">
        <v>88</v>
      </c>
      <c r="H64" s="64"/>
      <c r="I64" s="8"/>
      <c r="J64" s="130"/>
    </row>
    <row r="65" spans="1:10" s="26" customFormat="1" ht="15" customHeight="1">
      <c r="A65" s="27"/>
      <c r="B65" s="28"/>
      <c r="C65" s="24"/>
      <c r="D65" s="81"/>
      <c r="E65" s="18" t="s">
        <v>136</v>
      </c>
      <c r="F65" s="115" t="s">
        <v>137</v>
      </c>
      <c r="G65" s="123" t="s">
        <v>74</v>
      </c>
      <c r="H65" s="64">
        <v>7474453</v>
      </c>
      <c r="I65" s="8">
        <v>698861</v>
      </c>
      <c r="J65" s="130">
        <f t="shared" si="1"/>
        <v>6775592</v>
      </c>
    </row>
    <row r="66" spans="1:10" s="26" customFormat="1" ht="4.5" customHeight="1">
      <c r="A66" s="27"/>
      <c r="B66" s="28"/>
      <c r="C66" s="24"/>
      <c r="D66" s="81"/>
      <c r="E66" s="18"/>
      <c r="F66" s="115"/>
      <c r="G66" s="123"/>
      <c r="H66" s="64"/>
      <c r="I66" s="8"/>
      <c r="J66" s="130"/>
    </row>
    <row r="67" spans="1:10" s="26" customFormat="1" ht="14.25" customHeight="1">
      <c r="A67" s="27"/>
      <c r="B67" s="32"/>
      <c r="C67" s="172" t="s">
        <v>8</v>
      </c>
      <c r="D67" s="173"/>
      <c r="E67" s="73" t="s">
        <v>70</v>
      </c>
      <c r="F67" s="115"/>
      <c r="G67" s="123" t="s">
        <v>71</v>
      </c>
      <c r="H67" s="64"/>
      <c r="I67" s="8"/>
      <c r="J67" s="130"/>
    </row>
    <row r="68" spans="1:11" s="26" customFormat="1" ht="14.25" customHeight="1">
      <c r="A68" s="27"/>
      <c r="B68" s="32"/>
      <c r="C68" s="30"/>
      <c r="D68" s="81"/>
      <c r="E68" s="18" t="s">
        <v>139</v>
      </c>
      <c r="F68" s="115" t="s">
        <v>140</v>
      </c>
      <c r="G68" s="123" t="s">
        <v>72</v>
      </c>
      <c r="H68" s="64">
        <v>6721460</v>
      </c>
      <c r="I68" s="8">
        <v>722900</v>
      </c>
      <c r="J68" s="130">
        <f t="shared" si="1"/>
        <v>5998560</v>
      </c>
      <c r="K68" s="25">
        <f>SUM(J68:J74)</f>
        <v>6355580</v>
      </c>
    </row>
    <row r="69" spans="1:10" s="26" customFormat="1" ht="14.25" customHeight="1">
      <c r="A69" s="27"/>
      <c r="B69" s="32"/>
      <c r="C69" s="30"/>
      <c r="D69" s="68"/>
      <c r="E69" s="73" t="s">
        <v>122</v>
      </c>
      <c r="F69" s="115"/>
      <c r="G69" s="123" t="s">
        <v>73</v>
      </c>
      <c r="H69" s="64"/>
      <c r="I69" s="8"/>
      <c r="J69" s="130"/>
    </row>
    <row r="70" spans="1:10" s="26" customFormat="1" ht="14.25" customHeight="1">
      <c r="A70" s="27"/>
      <c r="B70" s="32"/>
      <c r="C70" s="30"/>
      <c r="D70" s="68"/>
      <c r="E70" s="18" t="s">
        <v>141</v>
      </c>
      <c r="F70" s="115" t="s">
        <v>134</v>
      </c>
      <c r="G70" s="123" t="s">
        <v>74</v>
      </c>
      <c r="H70" s="64">
        <v>252000</v>
      </c>
      <c r="I70" s="8">
        <v>96138</v>
      </c>
      <c r="J70" s="130">
        <f t="shared" si="1"/>
        <v>155862</v>
      </c>
    </row>
    <row r="71" spans="1:10" s="26" customFormat="1" ht="14.25" customHeight="1">
      <c r="A71" s="27"/>
      <c r="B71" s="32"/>
      <c r="C71" s="30"/>
      <c r="D71" s="68"/>
      <c r="E71" s="4" t="s">
        <v>78</v>
      </c>
      <c r="F71" s="115"/>
      <c r="G71" s="123" t="s">
        <v>89</v>
      </c>
      <c r="H71" s="64"/>
      <c r="I71" s="8"/>
      <c r="J71" s="130"/>
    </row>
    <row r="72" spans="1:10" s="26" customFormat="1" ht="14.25" customHeight="1">
      <c r="A72" s="27"/>
      <c r="B72" s="32"/>
      <c r="C72" s="30"/>
      <c r="D72" s="68"/>
      <c r="E72" s="4" t="s">
        <v>142</v>
      </c>
      <c r="F72" s="115" t="s">
        <v>143</v>
      </c>
      <c r="G72" s="123" t="s">
        <v>77</v>
      </c>
      <c r="H72" s="64">
        <v>136500</v>
      </c>
      <c r="I72" s="8">
        <v>53463</v>
      </c>
      <c r="J72" s="130">
        <f t="shared" si="1"/>
        <v>83037</v>
      </c>
    </row>
    <row r="73" spans="1:10" s="26" customFormat="1" ht="14.25" customHeight="1">
      <c r="A73" s="27"/>
      <c r="B73" s="32"/>
      <c r="C73" s="30"/>
      <c r="D73" s="80"/>
      <c r="E73" s="4" t="s">
        <v>84</v>
      </c>
      <c r="F73" s="115"/>
      <c r="G73" s="123" t="s">
        <v>88</v>
      </c>
      <c r="H73" s="64"/>
      <c r="I73" s="8"/>
      <c r="J73" s="130"/>
    </row>
    <row r="74" spans="1:10" s="26" customFormat="1" ht="14.25" customHeight="1">
      <c r="A74" s="27"/>
      <c r="B74" s="32"/>
      <c r="C74" s="30"/>
      <c r="D74" s="81"/>
      <c r="E74" s="18" t="s">
        <v>144</v>
      </c>
      <c r="F74" s="115" t="s">
        <v>137</v>
      </c>
      <c r="G74" s="123" t="s">
        <v>74</v>
      </c>
      <c r="H74" s="64">
        <v>145800</v>
      </c>
      <c r="I74" s="8">
        <v>27679</v>
      </c>
      <c r="J74" s="130">
        <f t="shared" si="1"/>
        <v>118121</v>
      </c>
    </row>
    <row r="75" spans="1:10" s="26" customFormat="1" ht="6.75" customHeight="1">
      <c r="A75" s="27"/>
      <c r="B75" s="32"/>
      <c r="C75" s="30"/>
      <c r="D75" s="81"/>
      <c r="E75" s="24"/>
      <c r="F75" s="115"/>
      <c r="G75" s="8"/>
      <c r="H75" s="64"/>
      <c r="I75" s="8"/>
      <c r="J75" s="130"/>
    </row>
    <row r="76" spans="1:12" s="26" customFormat="1" ht="14.25" customHeight="1">
      <c r="A76" s="33"/>
      <c r="B76" s="34"/>
      <c r="C76" s="20" t="s">
        <v>90</v>
      </c>
      <c r="D76" s="82"/>
      <c r="E76" s="73" t="s">
        <v>167</v>
      </c>
      <c r="F76" s="99"/>
      <c r="G76" s="8" t="s">
        <v>165</v>
      </c>
      <c r="H76" s="64">
        <v>1564326</v>
      </c>
      <c r="I76" s="8">
        <v>423672</v>
      </c>
      <c r="J76" s="130">
        <f t="shared" si="1"/>
        <v>1140654</v>
      </c>
      <c r="K76" s="25">
        <f>SUM(J76:J90)</f>
        <v>4285276</v>
      </c>
      <c r="L76" s="25"/>
    </row>
    <row r="77" spans="1:12" s="26" customFormat="1" ht="14.25" customHeight="1">
      <c r="A77" s="33"/>
      <c r="B77" s="34"/>
      <c r="C77" s="20"/>
      <c r="D77" s="82"/>
      <c r="E77" s="73" t="s">
        <v>168</v>
      </c>
      <c r="F77" s="99"/>
      <c r="G77" s="8" t="s">
        <v>165</v>
      </c>
      <c r="H77" s="64">
        <v>2552694</v>
      </c>
      <c r="I77" s="8">
        <v>426300</v>
      </c>
      <c r="J77" s="130">
        <f t="shared" si="1"/>
        <v>2126394</v>
      </c>
      <c r="K77" s="25"/>
      <c r="L77" s="25"/>
    </row>
    <row r="78" spans="1:12" s="26" customFormat="1" ht="14.25" customHeight="1">
      <c r="A78" s="33"/>
      <c r="B78" s="34"/>
      <c r="C78" s="20"/>
      <c r="D78" s="82"/>
      <c r="E78" s="150" t="s">
        <v>169</v>
      </c>
      <c r="F78" s="99"/>
      <c r="G78" s="8" t="s">
        <v>91</v>
      </c>
      <c r="H78" s="64">
        <v>1411200</v>
      </c>
      <c r="I78" s="8">
        <v>1411199</v>
      </c>
      <c r="J78" s="130">
        <f t="shared" si="1"/>
        <v>1</v>
      </c>
      <c r="K78" s="25"/>
      <c r="L78" s="25"/>
    </row>
    <row r="79" spans="1:12" s="26" customFormat="1" ht="14.25" customHeight="1">
      <c r="A79" s="33"/>
      <c r="B79" s="34"/>
      <c r="C79" s="20"/>
      <c r="D79" s="82"/>
      <c r="E79" s="73" t="s">
        <v>170</v>
      </c>
      <c r="F79" s="99"/>
      <c r="G79" s="8" t="s">
        <v>91</v>
      </c>
      <c r="H79" s="64">
        <v>970791</v>
      </c>
      <c r="I79" s="8">
        <v>970790</v>
      </c>
      <c r="J79" s="130">
        <f t="shared" si="1"/>
        <v>1</v>
      </c>
      <c r="K79" s="25"/>
      <c r="L79" s="25"/>
    </row>
    <row r="80" spans="1:12" s="26" customFormat="1" ht="14.25" customHeight="1">
      <c r="A80" s="33"/>
      <c r="B80" s="34"/>
      <c r="C80" s="20"/>
      <c r="D80" s="82"/>
      <c r="E80" s="73" t="s">
        <v>171</v>
      </c>
      <c r="F80" s="99"/>
      <c r="G80" s="8" t="s">
        <v>91</v>
      </c>
      <c r="H80" s="64">
        <v>620000</v>
      </c>
      <c r="I80" s="8">
        <v>619999</v>
      </c>
      <c r="J80" s="130">
        <f t="shared" si="1"/>
        <v>1</v>
      </c>
      <c r="K80" s="25"/>
      <c r="L80" s="25"/>
    </row>
    <row r="81" spans="1:12" s="26" customFormat="1" ht="14.25" customHeight="1">
      <c r="A81" s="33"/>
      <c r="B81" s="34"/>
      <c r="C81" s="20"/>
      <c r="D81" s="82"/>
      <c r="E81" s="73" t="s">
        <v>192</v>
      </c>
      <c r="F81" s="99"/>
      <c r="G81" s="8" t="s">
        <v>91</v>
      </c>
      <c r="H81" s="64">
        <v>1038380</v>
      </c>
      <c r="I81" s="8">
        <v>1038379</v>
      </c>
      <c r="J81" s="130">
        <f t="shared" si="1"/>
        <v>1</v>
      </c>
      <c r="K81" s="25"/>
      <c r="L81" s="25"/>
    </row>
    <row r="82" spans="1:12" s="26" customFormat="1" ht="14.25" customHeight="1">
      <c r="A82" s="33"/>
      <c r="B82" s="34"/>
      <c r="C82" s="20"/>
      <c r="D82" s="82"/>
      <c r="E82" s="73" t="s">
        <v>172</v>
      </c>
      <c r="F82" s="99"/>
      <c r="G82" s="8" t="s">
        <v>91</v>
      </c>
      <c r="H82" s="64">
        <v>1221268</v>
      </c>
      <c r="I82" s="8">
        <v>1221267</v>
      </c>
      <c r="J82" s="130">
        <f t="shared" si="1"/>
        <v>1</v>
      </c>
      <c r="K82" s="25"/>
      <c r="L82" s="25"/>
    </row>
    <row r="83" spans="1:12" s="26" customFormat="1" ht="14.25" customHeight="1">
      <c r="A83" s="33"/>
      <c r="B83" s="34"/>
      <c r="C83" s="20"/>
      <c r="D83" s="82"/>
      <c r="E83" s="150" t="s">
        <v>178</v>
      </c>
      <c r="F83" s="99"/>
      <c r="G83" s="8" t="s">
        <v>91</v>
      </c>
      <c r="H83" s="64">
        <v>1140910</v>
      </c>
      <c r="I83" s="8">
        <v>988789</v>
      </c>
      <c r="J83" s="130">
        <f t="shared" si="1"/>
        <v>152121</v>
      </c>
      <c r="K83" s="25"/>
      <c r="L83" s="25"/>
    </row>
    <row r="84" spans="1:12" s="26" customFormat="1" ht="14.25" customHeight="1">
      <c r="A84" s="33"/>
      <c r="B84" s="34"/>
      <c r="C84" s="20"/>
      <c r="D84" s="82"/>
      <c r="E84" s="73" t="s">
        <v>173</v>
      </c>
      <c r="F84" s="99"/>
      <c r="G84" s="8" t="s">
        <v>91</v>
      </c>
      <c r="H84" s="64">
        <v>1123584</v>
      </c>
      <c r="I84" s="8">
        <v>257488</v>
      </c>
      <c r="J84" s="130">
        <f t="shared" si="1"/>
        <v>866096</v>
      </c>
      <c r="K84" s="25"/>
      <c r="L84" s="25"/>
    </row>
    <row r="85" spans="1:12" s="26" customFormat="1" ht="14.25" customHeight="1">
      <c r="A85" s="33"/>
      <c r="B85" s="34"/>
      <c r="C85" s="20"/>
      <c r="D85" s="82"/>
      <c r="E85" s="149" t="s">
        <v>174</v>
      </c>
      <c r="F85" s="99"/>
      <c r="G85" s="8" t="s">
        <v>91</v>
      </c>
      <c r="H85" s="64">
        <v>1121544</v>
      </c>
      <c r="I85" s="8">
        <v>1121543</v>
      </c>
      <c r="J85" s="130">
        <f t="shared" si="1"/>
        <v>1</v>
      </c>
      <c r="K85" s="25"/>
      <c r="L85" s="25"/>
    </row>
    <row r="86" spans="1:12" s="26" customFormat="1" ht="14.25" customHeight="1">
      <c r="A86" s="33"/>
      <c r="B86" s="34"/>
      <c r="C86" s="20"/>
      <c r="D86" s="82"/>
      <c r="E86" s="150" t="s">
        <v>175</v>
      </c>
      <c r="F86" s="99"/>
      <c r="G86" s="8" t="s">
        <v>91</v>
      </c>
      <c r="H86" s="64">
        <v>275000</v>
      </c>
      <c r="I86" s="8">
        <v>274999</v>
      </c>
      <c r="J86" s="130">
        <f t="shared" si="1"/>
        <v>1</v>
      </c>
      <c r="K86" s="25"/>
      <c r="L86" s="25"/>
    </row>
    <row r="87" spans="1:12" s="26" customFormat="1" ht="14.25" customHeight="1">
      <c r="A87" s="33"/>
      <c r="B87" s="34"/>
      <c r="C87" s="20"/>
      <c r="D87" s="82"/>
      <c r="E87" s="73" t="s">
        <v>176</v>
      </c>
      <c r="F87" s="99"/>
      <c r="G87" s="8" t="s">
        <v>91</v>
      </c>
      <c r="H87" s="64">
        <v>981910</v>
      </c>
      <c r="I87" s="8">
        <v>981909</v>
      </c>
      <c r="J87" s="130">
        <f t="shared" si="1"/>
        <v>1</v>
      </c>
      <c r="K87" s="25"/>
      <c r="L87" s="25"/>
    </row>
    <row r="88" spans="1:12" s="26" customFormat="1" ht="14.25" customHeight="1">
      <c r="A88" s="33"/>
      <c r="B88" s="34"/>
      <c r="C88" s="20"/>
      <c r="D88" s="82"/>
      <c r="E88" s="150" t="s">
        <v>166</v>
      </c>
      <c r="F88" s="99"/>
      <c r="G88" s="8" t="s">
        <v>91</v>
      </c>
      <c r="H88" s="64">
        <v>1</v>
      </c>
      <c r="I88" s="8">
        <v>0</v>
      </c>
      <c r="J88" s="130">
        <f t="shared" si="1"/>
        <v>1</v>
      </c>
      <c r="K88" s="25"/>
      <c r="L88" s="25"/>
    </row>
    <row r="89" spans="1:12" s="26" customFormat="1" ht="14.25" customHeight="1">
      <c r="A89" s="33"/>
      <c r="B89" s="34"/>
      <c r="C89" s="20"/>
      <c r="D89" s="82"/>
      <c r="E89" s="150" t="s">
        <v>179</v>
      </c>
      <c r="F89" s="99"/>
      <c r="G89" s="8" t="s">
        <v>91</v>
      </c>
      <c r="H89" s="64">
        <v>884247</v>
      </c>
      <c r="I89" s="8">
        <v>884246</v>
      </c>
      <c r="J89" s="130">
        <f t="shared" si="1"/>
        <v>1</v>
      </c>
      <c r="K89" s="25"/>
      <c r="L89" s="25"/>
    </row>
    <row r="90" spans="1:12" s="26" customFormat="1" ht="14.25" customHeight="1">
      <c r="A90" s="33"/>
      <c r="B90" s="34"/>
      <c r="C90" s="20"/>
      <c r="D90" s="82"/>
      <c r="E90" s="73" t="s">
        <v>177</v>
      </c>
      <c r="F90" s="99"/>
      <c r="G90" s="8" t="s">
        <v>119</v>
      </c>
      <c r="H90" s="64">
        <v>558930</v>
      </c>
      <c r="I90" s="8">
        <v>558929</v>
      </c>
      <c r="J90" s="130">
        <f t="shared" si="1"/>
        <v>1</v>
      </c>
      <c r="K90" s="25"/>
      <c r="L90" s="25"/>
    </row>
    <row r="91" spans="1:12" s="26" customFormat="1" ht="5.25" customHeight="1">
      <c r="A91" s="33"/>
      <c r="B91" s="34"/>
      <c r="C91" s="20"/>
      <c r="D91" s="82"/>
      <c r="E91" s="4"/>
      <c r="F91" s="99"/>
      <c r="G91" s="8"/>
      <c r="H91" s="64"/>
      <c r="I91" s="8"/>
      <c r="J91" s="130"/>
      <c r="K91" s="25"/>
      <c r="L91" s="25"/>
    </row>
    <row r="92" spans="1:10" s="26" customFormat="1" ht="14.25" customHeight="1">
      <c r="A92" s="33"/>
      <c r="B92" s="34"/>
      <c r="C92" s="20" t="s">
        <v>92</v>
      </c>
      <c r="D92" s="68"/>
      <c r="E92" s="4" t="s">
        <v>93</v>
      </c>
      <c r="F92" s="116"/>
      <c r="G92" s="4" t="s">
        <v>94</v>
      </c>
      <c r="H92" s="64"/>
      <c r="I92" s="8"/>
      <c r="J92" s="130">
        <v>10261403</v>
      </c>
    </row>
    <row r="93" spans="1:10" s="26" customFormat="1" ht="14.25" customHeight="1">
      <c r="A93" s="33"/>
      <c r="B93" s="34"/>
      <c r="C93" s="172" t="s">
        <v>95</v>
      </c>
      <c r="D93" s="173"/>
      <c r="E93" s="18" t="s">
        <v>97</v>
      </c>
      <c r="F93" s="116"/>
      <c r="G93" s="4" t="s">
        <v>96</v>
      </c>
      <c r="H93" s="64"/>
      <c r="I93" s="8"/>
      <c r="J93" s="130">
        <v>96240</v>
      </c>
    </row>
    <row r="94" spans="1:10" s="26" customFormat="1" ht="14.25" customHeight="1">
      <c r="A94" s="33"/>
      <c r="B94" s="34"/>
      <c r="C94" s="37" t="s">
        <v>100</v>
      </c>
      <c r="D94" s="83"/>
      <c r="E94" s="37" t="s">
        <v>101</v>
      </c>
      <c r="F94" s="116"/>
      <c r="G94" s="4" t="s">
        <v>102</v>
      </c>
      <c r="H94" s="64"/>
      <c r="I94" s="8"/>
      <c r="J94" s="130">
        <v>200000</v>
      </c>
    </row>
    <row r="95" spans="1:10" s="26" customFormat="1" ht="14.25" customHeight="1">
      <c r="A95" s="33"/>
      <c r="B95" s="34"/>
      <c r="C95" s="20" t="s">
        <v>99</v>
      </c>
      <c r="D95" s="84"/>
      <c r="E95" s="20" t="s">
        <v>146</v>
      </c>
      <c r="F95" s="116"/>
      <c r="G95" s="4" t="s">
        <v>98</v>
      </c>
      <c r="H95" s="64"/>
      <c r="I95" s="8"/>
      <c r="J95" s="130">
        <v>6419000</v>
      </c>
    </row>
    <row r="96" spans="1:10" s="26" customFormat="1" ht="14.25" customHeight="1">
      <c r="A96" s="33"/>
      <c r="B96" s="34"/>
      <c r="C96" s="20" t="s">
        <v>103</v>
      </c>
      <c r="D96" s="84"/>
      <c r="E96" s="20" t="s">
        <v>104</v>
      </c>
      <c r="F96" s="116"/>
      <c r="G96" s="73" t="s">
        <v>105</v>
      </c>
      <c r="H96" s="64"/>
      <c r="I96" s="8"/>
      <c r="J96" s="130">
        <v>132000</v>
      </c>
    </row>
    <row r="97" spans="1:10" s="26" customFormat="1" ht="4.5" customHeight="1">
      <c r="A97" s="33"/>
      <c r="B97" s="34"/>
      <c r="C97" s="19"/>
      <c r="D97" s="85"/>
      <c r="E97" s="4"/>
      <c r="F97" s="116"/>
      <c r="G97" s="4"/>
      <c r="H97" s="64"/>
      <c r="I97" s="8"/>
      <c r="J97" s="130"/>
    </row>
    <row r="98" spans="1:11" s="26" customFormat="1" ht="13.5" customHeight="1">
      <c r="A98" s="33"/>
      <c r="B98" s="34"/>
      <c r="C98" s="4" t="s">
        <v>106</v>
      </c>
      <c r="D98" s="72"/>
      <c r="E98" s="18" t="s">
        <v>28</v>
      </c>
      <c r="F98" s="116"/>
      <c r="G98" s="30"/>
      <c r="H98" s="118"/>
      <c r="I98" s="8"/>
      <c r="J98" s="130">
        <v>3962182</v>
      </c>
      <c r="K98" s="25">
        <f>SUM(J98:J106)</f>
        <v>28271582</v>
      </c>
    </row>
    <row r="99" spans="1:10" s="26" customFormat="1" ht="13.5" customHeight="1">
      <c r="A99" s="33"/>
      <c r="B99" s="34"/>
      <c r="C99" s="35"/>
      <c r="D99" s="72"/>
      <c r="E99" s="18" t="s">
        <v>13</v>
      </c>
      <c r="F99" s="116"/>
      <c r="G99" s="30"/>
      <c r="H99" s="118"/>
      <c r="I99" s="8"/>
      <c r="J99" s="130">
        <v>4002000</v>
      </c>
    </row>
    <row r="100" spans="1:10" s="26" customFormat="1" ht="13.5" customHeight="1">
      <c r="A100" s="33"/>
      <c r="B100" s="34"/>
      <c r="C100" s="35"/>
      <c r="D100" s="72"/>
      <c r="E100" s="18" t="s">
        <v>147</v>
      </c>
      <c r="F100" s="116"/>
      <c r="G100" s="30"/>
      <c r="H100" s="118"/>
      <c r="I100" s="8"/>
      <c r="J100" s="130">
        <v>700000</v>
      </c>
    </row>
    <row r="101" spans="1:10" s="26" customFormat="1" ht="13.5" customHeight="1">
      <c r="A101" s="33"/>
      <c r="B101" s="34"/>
      <c r="C101" s="35"/>
      <c r="D101" s="72"/>
      <c r="E101" s="18" t="s">
        <v>29</v>
      </c>
      <c r="F101" s="116"/>
      <c r="G101" s="30"/>
      <c r="H101" s="118"/>
      <c r="I101" s="8"/>
      <c r="J101" s="130">
        <v>7787800</v>
      </c>
    </row>
    <row r="102" spans="1:10" s="26" customFormat="1" ht="13.5" customHeight="1">
      <c r="A102" s="33"/>
      <c r="B102" s="34"/>
      <c r="C102" s="35"/>
      <c r="D102" s="72"/>
      <c r="E102" s="18" t="s">
        <v>12</v>
      </c>
      <c r="F102" s="116"/>
      <c r="G102" s="30"/>
      <c r="H102" s="118"/>
      <c r="I102" s="8"/>
      <c r="J102" s="130">
        <v>3864600</v>
      </c>
    </row>
    <row r="103" spans="1:10" s="26" customFormat="1" ht="13.5" customHeight="1">
      <c r="A103" s="33"/>
      <c r="B103" s="34"/>
      <c r="C103" s="35"/>
      <c r="D103" s="72"/>
      <c r="E103" s="18" t="s">
        <v>30</v>
      </c>
      <c r="F103" s="116"/>
      <c r="G103" s="30"/>
      <c r="H103" s="118"/>
      <c r="I103" s="8"/>
      <c r="J103" s="130">
        <v>2700000</v>
      </c>
    </row>
    <row r="104" spans="1:10" s="26" customFormat="1" ht="13.5" customHeight="1">
      <c r="A104" s="33"/>
      <c r="B104" s="34"/>
      <c r="C104" s="35"/>
      <c r="D104" s="72"/>
      <c r="E104" s="16" t="s">
        <v>183</v>
      </c>
      <c r="F104" s="116"/>
      <c r="G104" s="30"/>
      <c r="H104" s="118"/>
      <c r="I104" s="8"/>
      <c r="J104" s="130">
        <v>1700000</v>
      </c>
    </row>
    <row r="105" spans="1:10" s="26" customFormat="1" ht="13.5" customHeight="1">
      <c r="A105" s="33"/>
      <c r="B105" s="34"/>
      <c r="C105" s="35"/>
      <c r="D105" s="72"/>
      <c r="E105" s="16" t="s">
        <v>184</v>
      </c>
      <c r="F105" s="116"/>
      <c r="G105" s="30"/>
      <c r="H105" s="64"/>
      <c r="I105" s="8"/>
      <c r="J105" s="130">
        <v>3055000</v>
      </c>
    </row>
    <row r="106" spans="1:10" s="26" customFormat="1" ht="13.5" customHeight="1">
      <c r="A106" s="33"/>
      <c r="B106" s="34"/>
      <c r="C106" s="35"/>
      <c r="D106" s="72"/>
      <c r="E106" s="16" t="s">
        <v>185</v>
      </c>
      <c r="F106" s="116"/>
      <c r="G106" s="30"/>
      <c r="H106" s="64"/>
      <c r="I106" s="8"/>
      <c r="J106" s="130">
        <v>500000</v>
      </c>
    </row>
    <row r="107" spans="1:10" s="26" customFormat="1" ht="3.75" customHeight="1">
      <c r="A107" s="33"/>
      <c r="B107" s="34"/>
      <c r="C107" s="17"/>
      <c r="D107" s="86"/>
      <c r="E107" s="73"/>
      <c r="F107" s="116"/>
      <c r="G107" s="4"/>
      <c r="H107" s="64"/>
      <c r="I107" s="8"/>
      <c r="J107" s="130"/>
    </row>
    <row r="108" spans="1:11" s="26" customFormat="1" ht="13.5" customHeight="1">
      <c r="A108" s="33"/>
      <c r="B108" s="34"/>
      <c r="C108" s="17" t="s">
        <v>107</v>
      </c>
      <c r="D108" s="72"/>
      <c r="E108" s="18" t="s">
        <v>38</v>
      </c>
      <c r="F108" s="116"/>
      <c r="G108" s="30"/>
      <c r="H108" s="64"/>
      <c r="I108" s="8"/>
      <c r="J108" s="130">
        <v>18320000</v>
      </c>
      <c r="K108" s="25">
        <f>J108+J109+J110</f>
        <v>38416550</v>
      </c>
    </row>
    <row r="109" spans="1:10" s="26" customFormat="1" ht="13.5" customHeight="1">
      <c r="A109" s="33"/>
      <c r="B109" s="34"/>
      <c r="C109" s="35"/>
      <c r="D109" s="72"/>
      <c r="E109" s="18" t="s">
        <v>32</v>
      </c>
      <c r="F109" s="116"/>
      <c r="G109" s="30"/>
      <c r="H109" s="64"/>
      <c r="I109" s="8"/>
      <c r="J109" s="130">
        <v>10096550</v>
      </c>
    </row>
    <row r="110" spans="1:10" s="26" customFormat="1" ht="13.5" customHeight="1">
      <c r="A110" s="137"/>
      <c r="B110" s="87"/>
      <c r="C110" s="88"/>
      <c r="D110" s="75"/>
      <c r="E110" s="18" t="s">
        <v>39</v>
      </c>
      <c r="F110" s="117"/>
      <c r="G110" s="30"/>
      <c r="H110" s="67"/>
      <c r="I110" s="8"/>
      <c r="J110" s="135">
        <v>10000000</v>
      </c>
    </row>
    <row r="111" spans="1:10" s="26" customFormat="1" ht="18.75" customHeight="1">
      <c r="A111" s="179" t="s">
        <v>20</v>
      </c>
      <c r="B111" s="180"/>
      <c r="C111" s="180"/>
      <c r="D111" s="180"/>
      <c r="E111" s="180"/>
      <c r="F111" s="180"/>
      <c r="G111" s="180"/>
      <c r="H111" s="180"/>
      <c r="I111" s="180"/>
      <c r="J111" s="128">
        <f>SUM(J54:J110)</f>
        <v>213865809</v>
      </c>
    </row>
    <row r="112" spans="1:10" s="26" customFormat="1" ht="18.75" customHeight="1">
      <c r="A112" s="179" t="s">
        <v>22</v>
      </c>
      <c r="B112" s="180"/>
      <c r="C112" s="180"/>
      <c r="D112" s="180"/>
      <c r="E112" s="180"/>
      <c r="F112" s="180"/>
      <c r="G112" s="180"/>
      <c r="H112" s="180"/>
      <c r="I112" s="180"/>
      <c r="J112" s="128">
        <f>J50+J111</f>
        <v>500383998</v>
      </c>
    </row>
    <row r="113" spans="1:10" s="26" customFormat="1" ht="20.25" customHeight="1" thickBot="1">
      <c r="A113" s="165" t="s">
        <v>108</v>
      </c>
      <c r="B113" s="166"/>
      <c r="C113" s="166"/>
      <c r="D113" s="166"/>
      <c r="E113" s="166"/>
      <c r="F113" s="166"/>
      <c r="G113" s="166"/>
      <c r="H113" s="166"/>
      <c r="I113" s="182"/>
      <c r="J113" s="139">
        <f>J24+J112</f>
        <v>609415587</v>
      </c>
    </row>
    <row r="114" spans="1:10" s="26" customFormat="1" ht="17.25" customHeight="1">
      <c r="A114" s="183" t="s">
        <v>1</v>
      </c>
      <c r="B114" s="184"/>
      <c r="C114" s="184"/>
      <c r="D114" s="184"/>
      <c r="E114" s="184"/>
      <c r="F114" s="184"/>
      <c r="G114" s="184"/>
      <c r="H114" s="184"/>
      <c r="I114" s="184"/>
      <c r="J114" s="185"/>
    </row>
    <row r="115" spans="1:10" s="26" customFormat="1" ht="15.75" customHeight="1">
      <c r="A115" s="126"/>
      <c r="B115" s="52" t="s">
        <v>24</v>
      </c>
      <c r="C115" s="52"/>
      <c r="D115" s="52"/>
      <c r="E115" s="78"/>
      <c r="F115" s="89"/>
      <c r="G115" s="77"/>
      <c r="H115" s="77"/>
      <c r="I115" s="66"/>
      <c r="J115" s="138"/>
    </row>
    <row r="116" spans="1:11" s="26" customFormat="1" ht="18" customHeight="1">
      <c r="A116" s="27"/>
      <c r="B116" s="28"/>
      <c r="C116" s="4" t="s">
        <v>109</v>
      </c>
      <c r="D116" s="56"/>
      <c r="E116" s="20" t="s">
        <v>35</v>
      </c>
      <c r="F116" s="107"/>
      <c r="G116" s="8"/>
      <c r="H116" s="76"/>
      <c r="I116" s="8"/>
      <c r="J116" s="130">
        <v>6309000</v>
      </c>
      <c r="K116" s="25">
        <f>J116+J117+J118</f>
        <v>12729000</v>
      </c>
    </row>
    <row r="117" spans="1:11" s="26" customFormat="1" ht="14.25" customHeight="1">
      <c r="A117" s="27"/>
      <c r="B117" s="28"/>
      <c r="C117" s="4" t="s">
        <v>110</v>
      </c>
      <c r="D117" s="56"/>
      <c r="E117" s="20" t="s">
        <v>23</v>
      </c>
      <c r="F117" s="108"/>
      <c r="G117" s="8"/>
      <c r="H117" s="64"/>
      <c r="I117" s="8"/>
      <c r="J117" s="130">
        <v>4992000</v>
      </c>
      <c r="K117" s="25"/>
    </row>
    <row r="118" spans="1:10" s="26" customFormat="1" ht="14.25" customHeight="1">
      <c r="A118" s="27"/>
      <c r="B118" s="28"/>
      <c r="C118" s="3"/>
      <c r="D118" s="56"/>
      <c r="E118" s="20" t="s">
        <v>41</v>
      </c>
      <c r="F118" s="108"/>
      <c r="G118" s="8"/>
      <c r="H118" s="64"/>
      <c r="I118" s="8"/>
      <c r="J118" s="130">
        <v>1428000</v>
      </c>
    </row>
    <row r="119" spans="1:10" s="26" customFormat="1" ht="7.5" customHeight="1">
      <c r="A119" s="27"/>
      <c r="B119" s="28"/>
      <c r="C119" s="30"/>
      <c r="D119" s="56"/>
      <c r="E119" s="20"/>
      <c r="F119" s="108"/>
      <c r="G119" s="8"/>
      <c r="H119" s="64"/>
      <c r="I119" s="8"/>
      <c r="J119" s="130"/>
    </row>
    <row r="120" spans="1:10" s="26" customFormat="1" ht="14.25" customHeight="1">
      <c r="A120" s="27"/>
      <c r="B120" s="28"/>
      <c r="C120" s="4" t="s">
        <v>180</v>
      </c>
      <c r="D120" s="56"/>
      <c r="E120" s="20" t="s">
        <v>189</v>
      </c>
      <c r="F120" s="108"/>
      <c r="G120" s="8"/>
      <c r="H120" s="64"/>
      <c r="I120" s="8"/>
      <c r="J120" s="130">
        <v>34231</v>
      </c>
    </row>
    <row r="121" spans="1:10" s="26" customFormat="1" ht="15" customHeight="1">
      <c r="A121" s="27"/>
      <c r="B121" s="28"/>
      <c r="C121" s="36" t="s">
        <v>111</v>
      </c>
      <c r="D121" s="82"/>
      <c r="E121" s="20" t="s">
        <v>190</v>
      </c>
      <c r="F121" s="119"/>
      <c r="G121" s="31"/>
      <c r="H121" s="64"/>
      <c r="I121" s="8"/>
      <c r="J121" s="130">
        <v>2341993</v>
      </c>
    </row>
    <row r="122" spans="1:10" s="26" customFormat="1" ht="13.5" customHeight="1">
      <c r="A122" s="27"/>
      <c r="B122" s="28"/>
      <c r="C122" s="186" t="s">
        <v>9</v>
      </c>
      <c r="D122" s="187"/>
      <c r="E122" s="41" t="s">
        <v>191</v>
      </c>
      <c r="F122" s="108"/>
      <c r="G122" s="8"/>
      <c r="H122" s="64"/>
      <c r="I122" s="8"/>
      <c r="J122" s="130">
        <v>50576</v>
      </c>
    </row>
    <row r="123" spans="1:10" s="26" customFormat="1" ht="13.5" customHeight="1">
      <c r="A123" s="27"/>
      <c r="B123" s="28"/>
      <c r="C123" s="20" t="s">
        <v>112</v>
      </c>
      <c r="D123" s="82"/>
      <c r="E123" s="4" t="s">
        <v>113</v>
      </c>
      <c r="F123" s="108"/>
      <c r="G123" s="8"/>
      <c r="H123" s="64"/>
      <c r="I123" s="8"/>
      <c r="J123" s="130">
        <v>2770665</v>
      </c>
    </row>
    <row r="124" spans="1:10" s="26" customFormat="1" ht="13.5" customHeight="1">
      <c r="A124" s="27"/>
      <c r="B124" s="28"/>
      <c r="C124" s="20" t="s">
        <v>114</v>
      </c>
      <c r="D124" s="82"/>
      <c r="E124" s="73" t="s">
        <v>115</v>
      </c>
      <c r="F124" s="108"/>
      <c r="G124" s="8"/>
      <c r="H124" s="64"/>
      <c r="I124" s="8"/>
      <c r="J124" s="130">
        <v>16069400</v>
      </c>
    </row>
    <row r="125" spans="1:10" s="26" customFormat="1" ht="13.5" customHeight="1">
      <c r="A125" s="131"/>
      <c r="B125" s="59"/>
      <c r="C125" s="90" t="s">
        <v>116</v>
      </c>
      <c r="D125" s="91"/>
      <c r="E125" s="4" t="s">
        <v>117</v>
      </c>
      <c r="F125" s="109"/>
      <c r="G125" s="8"/>
      <c r="H125" s="67"/>
      <c r="I125" s="8"/>
      <c r="J125" s="135">
        <v>618400</v>
      </c>
    </row>
    <row r="126" spans="1:10" s="26" customFormat="1" ht="20.25" customHeight="1">
      <c r="A126" s="163" t="s">
        <v>25</v>
      </c>
      <c r="B126" s="164"/>
      <c r="C126" s="164"/>
      <c r="D126" s="164"/>
      <c r="E126" s="164"/>
      <c r="F126" s="164"/>
      <c r="G126" s="164"/>
      <c r="H126" s="164"/>
      <c r="I126" s="181"/>
      <c r="J126" s="128">
        <f>SUM(J116:J125)</f>
        <v>34614265</v>
      </c>
    </row>
    <row r="127" spans="1:10" s="26" customFormat="1" ht="17.25" customHeight="1">
      <c r="A127" s="167" t="s">
        <v>145</v>
      </c>
      <c r="B127" s="168"/>
      <c r="C127" s="168"/>
      <c r="D127" s="168"/>
      <c r="E127" s="168"/>
      <c r="F127" s="168"/>
      <c r="G127" s="168"/>
      <c r="H127" s="168"/>
      <c r="I127" s="168"/>
      <c r="J127" s="169"/>
    </row>
    <row r="128" spans="1:10" s="26" customFormat="1" ht="14.25" customHeight="1">
      <c r="A128" s="133"/>
      <c r="B128" s="53"/>
      <c r="C128" s="92" t="s">
        <v>36</v>
      </c>
      <c r="D128" s="93"/>
      <c r="E128" s="20" t="s">
        <v>35</v>
      </c>
      <c r="F128" s="120"/>
      <c r="G128" s="8"/>
      <c r="H128" s="76"/>
      <c r="I128" s="8"/>
      <c r="J128" s="134">
        <v>62370000</v>
      </c>
    </row>
    <row r="129" spans="1:10" s="26" customFormat="1" ht="14.25" customHeight="1">
      <c r="A129" s="27"/>
      <c r="B129" s="14"/>
      <c r="C129" s="20"/>
      <c r="D129" s="94"/>
      <c r="E129" s="20" t="s">
        <v>37</v>
      </c>
      <c r="F129" s="121"/>
      <c r="G129" s="8"/>
      <c r="H129" s="64"/>
      <c r="I129" s="8"/>
      <c r="J129" s="130">
        <v>78368000</v>
      </c>
    </row>
    <row r="130" spans="1:10" s="26" customFormat="1" ht="14.25" customHeight="1">
      <c r="A130" s="131"/>
      <c r="B130" s="95"/>
      <c r="C130" s="96"/>
      <c r="D130" s="97"/>
      <c r="E130" s="4" t="s">
        <v>41</v>
      </c>
      <c r="F130" s="122"/>
      <c r="G130" s="8"/>
      <c r="H130" s="67"/>
      <c r="I130" s="8"/>
      <c r="J130" s="130">
        <v>6192000</v>
      </c>
    </row>
    <row r="131" spans="1:10" s="26" customFormat="1" ht="20.25" customHeight="1">
      <c r="A131" s="163" t="s">
        <v>26</v>
      </c>
      <c r="B131" s="164"/>
      <c r="C131" s="164"/>
      <c r="D131" s="164"/>
      <c r="E131" s="164"/>
      <c r="F131" s="164"/>
      <c r="G131" s="164"/>
      <c r="H131" s="164"/>
      <c r="I131" s="164"/>
      <c r="J131" s="128">
        <f>J128+J129+J130</f>
        <v>146930000</v>
      </c>
    </row>
    <row r="132" spans="1:10" s="26" customFormat="1" ht="20.25" customHeight="1" thickBot="1">
      <c r="A132" s="165" t="s">
        <v>118</v>
      </c>
      <c r="B132" s="166"/>
      <c r="C132" s="166"/>
      <c r="D132" s="166"/>
      <c r="E132" s="166"/>
      <c r="F132" s="166"/>
      <c r="G132" s="166"/>
      <c r="H132" s="166"/>
      <c r="I132" s="166"/>
      <c r="J132" s="139">
        <f>J126+J131</f>
        <v>181544265</v>
      </c>
    </row>
    <row r="133" spans="1:10" s="26" customFormat="1" ht="30" customHeight="1" thickBot="1">
      <c r="A133" s="140" t="s">
        <v>27</v>
      </c>
      <c r="B133" s="141"/>
      <c r="C133" s="142"/>
      <c r="D133" s="142"/>
      <c r="E133" s="143"/>
      <c r="F133" s="144"/>
      <c r="G133" s="145"/>
      <c r="H133" s="146"/>
      <c r="I133" s="147"/>
      <c r="J133" s="148">
        <f>J113-J132</f>
        <v>427871322</v>
      </c>
    </row>
    <row r="134" ht="4.5" customHeight="1"/>
  </sheetData>
  <sheetProtection/>
  <mergeCells count="28">
    <mergeCell ref="A50:I50"/>
    <mergeCell ref="E54:I54"/>
    <mergeCell ref="C67:D67"/>
    <mergeCell ref="A111:I111"/>
    <mergeCell ref="A112:I112"/>
    <mergeCell ref="A126:I126"/>
    <mergeCell ref="A113:I113"/>
    <mergeCell ref="C56:D56"/>
    <mergeCell ref="A114:J114"/>
    <mergeCell ref="C122:D122"/>
    <mergeCell ref="A131:I131"/>
    <mergeCell ref="A132:I132"/>
    <mergeCell ref="A127:J127"/>
    <mergeCell ref="A8:B8"/>
    <mergeCell ref="C52:D52"/>
    <mergeCell ref="C55:D55"/>
    <mergeCell ref="C93:D93"/>
    <mergeCell ref="E15:I15"/>
    <mergeCell ref="A9:D9"/>
    <mergeCell ref="A24:I24"/>
    <mergeCell ref="E29:I29"/>
    <mergeCell ref="E48:I48"/>
    <mergeCell ref="A1:J1"/>
    <mergeCell ref="A2:J2"/>
    <mergeCell ref="G4:J4"/>
    <mergeCell ref="F6:J6"/>
    <mergeCell ref="A7:B7"/>
    <mergeCell ref="H7:J7"/>
  </mergeCells>
  <printOptions/>
  <pageMargins left="0.5905511811023623" right="0.1968503937007874" top="0.3937007874015748" bottom="0.3937007874015748" header="0.5118110236220472" footer="0.5118110236220472"/>
  <pageSetup fitToHeight="0" fitToWidth="1" horizontalDpi="300" verticalDpi="3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"/>
  <sheetViews>
    <sheetView zoomScalePageLayoutView="0" workbookViewId="0" topLeftCell="A1">
      <selection activeCell="A9" sqref="A9"/>
    </sheetView>
  </sheetViews>
  <sheetFormatPr defaultColWidth="9.00390625" defaultRowHeight="13.5"/>
  <sheetData>
    <row r="1" spans="1:10" ht="21.75" customHeight="1">
      <c r="A1" s="5" t="s">
        <v>10</v>
      </c>
      <c r="H1" s="188"/>
      <c r="I1" s="188"/>
      <c r="J1" s="188"/>
    </row>
  </sheetData>
  <sheetProtection/>
  <mergeCells count="1">
    <mergeCell ref="H1:J1"/>
  </mergeCells>
  <printOptions/>
  <pageMargins left="0.7874015748031497" right="0.3937007874015748" top="0.1968503937007874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手をつなぐ育成の会</dc:creator>
  <cp:keywords/>
  <dc:description/>
  <cp:lastModifiedBy>honbunote2</cp:lastModifiedBy>
  <cp:lastPrinted>2018-05-16T08:38:51Z</cp:lastPrinted>
  <dcterms:created xsi:type="dcterms:W3CDTF">2005-04-28T01:59:32Z</dcterms:created>
  <dcterms:modified xsi:type="dcterms:W3CDTF">2018-05-23T04:13:01Z</dcterms:modified>
  <cp:category/>
  <cp:version/>
  <cp:contentType/>
  <cp:contentStatus/>
</cp:coreProperties>
</file>